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24226"/>
  <mc:AlternateContent xmlns:mc="http://schemas.openxmlformats.org/markup-compatibility/2006">
    <mc:Choice Requires="x15">
      <x15ac:absPath xmlns:x15ac="http://schemas.microsoft.com/office/spreadsheetml/2010/11/ac" url="D:\data\JIGYO\2021\完成品\20230807_県提出\令和3年度国民健康保険事業状況（各ファイル）\"/>
    </mc:Choice>
  </mc:AlternateContent>
  <xr:revisionPtr revIDLastSave="0" documentId="13_ncr:1_{C96DAEA8-BF16-4E68-9599-828CA34764DC}" xr6:coauthVersionLast="44" xr6:coauthVersionMax="44" xr10:uidLastSave="{00000000-0000-0000-0000-000000000000}"/>
  <bookViews>
    <workbookView xWindow="-120" yWindow="-120" windowWidth="19440" windowHeight="15000" tabRatio="686" firstSheet="1" activeTab="1" xr2:uid="{00000000-000D-0000-FFFF-FFFF00000000}"/>
  </bookViews>
  <sheets>
    <sheet name="用語解説" sheetId="18" r:id="rId1"/>
    <sheet name="医療保険のあらまし" sheetId="15" r:id="rId2"/>
    <sheet name="国民保険制度の仕組み" sheetId="16" r:id="rId3"/>
    <sheet name="県内各保険別事業実績" sheetId="7" r:id="rId4"/>
    <sheet name="市町村別高齢化状況" sheetId="19" r:id="rId5"/>
  </sheets>
  <externalReferences>
    <externalReference r:id="rId6"/>
    <externalReference r:id="rId7"/>
    <externalReference r:id="rId8"/>
    <externalReference r:id="rId9"/>
    <externalReference r:id="rId10"/>
  </externalReferences>
  <definedNames>
    <definedName name="b_nen" localSheetId="1">医療保険のあらまし!$F$126</definedName>
    <definedName name="b_nen" localSheetId="3">[1]Sheet1!$B$91</definedName>
    <definedName name="b_nen" localSheetId="4">[2]Sheet1!$B$93</definedName>
    <definedName name="b_nen">[3]Sheet1!$B$91</definedName>
    <definedName name="b_nendo" localSheetId="1">医療保険のあらまし!$F$126</definedName>
    <definedName name="b_nendo" localSheetId="3">[1]Sheet1!$D$91</definedName>
    <definedName name="b_nendo" localSheetId="4">[2]Sheet1!$D$93</definedName>
    <definedName name="b_nendo">[3]Sheet1!$D$91</definedName>
    <definedName name="bb_nen" localSheetId="3">[1]Sheet1!$B$92</definedName>
    <definedName name="bb_nen" localSheetId="4">[2]Sheet1!$B$94</definedName>
    <definedName name="bb_nen">[3]Sheet1!$B$92</definedName>
    <definedName name="bb_nendo" localSheetId="3">[1]Sheet1!$D$92</definedName>
    <definedName name="bb_nendo" localSheetId="4">[2]Sheet1!$D$94</definedName>
    <definedName name="bb_nendo">[3]Sheet1!$D$92</definedName>
    <definedName name="bbb_nen" localSheetId="3">[1]Sheet1!$B$93</definedName>
    <definedName name="bbb_nen" localSheetId="4">[2]Sheet1!$B$95</definedName>
    <definedName name="bbb_nen">[3]Sheet1!$B$93</definedName>
    <definedName name="bbb_nendo" localSheetId="3">[1]Sheet1!$D$93</definedName>
    <definedName name="bbb_nendo" localSheetId="4">[2]Sheet1!$D$95</definedName>
    <definedName name="bbb_nendo">[3]Sheet1!$D$93</definedName>
    <definedName name="bbbb_nen" localSheetId="3">[1]Sheet1!$B$94</definedName>
    <definedName name="bbbb_nen" localSheetId="4">[2]Sheet1!$B$96</definedName>
    <definedName name="bbbb_nen">[3]Sheet1!$B$94</definedName>
    <definedName name="bbbb_nendo" localSheetId="3">[1]Sheet1!$D$94</definedName>
    <definedName name="bbbb_nendo" localSheetId="4">[2]Sheet1!$D$96</definedName>
    <definedName name="bbbb_nendo">[3]Sheet1!$D$94</definedName>
    <definedName name="dir_j" localSheetId="3">[1]Sheet1!$B$84</definedName>
    <definedName name="dir_j">[3]Sheet1!$B$84</definedName>
    <definedName name="dir_jj" localSheetId="4">[2]Sheet1!$B$86</definedName>
    <definedName name="dir_jj">[4]Sheet1!$B$86</definedName>
    <definedName name="dir_k" localSheetId="4">[2]Sheet1!$B$84</definedName>
    <definedName name="dir_k">[4]Sheet1!$B$84</definedName>
    <definedName name="dir_PDF" localSheetId="1">医療保険のあらまし!$F$128</definedName>
    <definedName name="dir_PDF" localSheetId="2">国民保険制度の仕組み!$C$68</definedName>
    <definedName name="dir_PDF" localSheetId="0">用語解説!#REF!</definedName>
    <definedName name="dir_PDF">#REF!</definedName>
    <definedName name="dir_y" localSheetId="3">[1]Sheet1!$B$85</definedName>
    <definedName name="dir_y">[3]Sheet1!$B$85</definedName>
    <definedName name="gengou" localSheetId="1">医療保険のあらまし!$F$123</definedName>
    <definedName name="gengou" localSheetId="3">[1]Sheet1!$B$89</definedName>
    <definedName name="gengou" localSheetId="4">[2]Sheet1!$B$91</definedName>
    <definedName name="gengou">[3]Sheet1!$B$89</definedName>
    <definedName name="n_nen" localSheetId="1">医療保険のあらまし!$F$124</definedName>
    <definedName name="n_nen">#REF!</definedName>
    <definedName name="n_nendo" localSheetId="1">医療保険のあらまし!$H$124</definedName>
    <definedName name="n_nendo">#REF!</definedName>
    <definedName name="nen" localSheetId="1">医療保険のあらまし!$F$125</definedName>
    <definedName name="nen" localSheetId="3">[1]Sheet1!$B$90</definedName>
    <definedName name="nen" localSheetId="2">国民保険制度の仕組み!$C$67</definedName>
    <definedName name="nen" localSheetId="4">[2]Sheet1!$B$92</definedName>
    <definedName name="nen" localSheetId="0">用語解説!#REF!</definedName>
    <definedName name="nen">[5]Sheet1!$B$84</definedName>
    <definedName name="nendo" localSheetId="1">医療保険のあらまし!$H$125</definedName>
    <definedName name="nendo" localSheetId="3">[1]Sheet1!$D$90</definedName>
    <definedName name="nendo" localSheetId="4">[2]Sheet1!$D$92</definedName>
    <definedName name="nendo">[5]Sheet1!$D$84</definedName>
    <definedName name="print_a" localSheetId="1">医療保険のあらまし!$B$3:$J$113</definedName>
    <definedName name="print_a" localSheetId="3">県内各保険別事業実績!$B$3:$L$41</definedName>
    <definedName name="print_a" localSheetId="2">国民保険制度の仕組み!$B$3:$L$56</definedName>
    <definedName name="print_a" localSheetId="4">市町村別高齢化状況!$B$3:$K$46</definedName>
    <definedName name="print_a" localSheetId="0">用語解説!$B$3:$D$16</definedName>
    <definedName name="print_a">#REF!</definedName>
    <definedName name="_xlnm.Print_Area" localSheetId="1">医療保険のあらまし!$B$2:$J$111</definedName>
    <definedName name="_xlnm.Print_Area" localSheetId="3">県内各保険別事業実績!$B$3:$L$41</definedName>
    <definedName name="_xlnm.Print_Area" localSheetId="2">国民保険制度の仕組み!$B$3:$L$54</definedName>
    <definedName name="_xlnm.Print_Area" localSheetId="4">市町村別高齢化状況!$B$2:$K$42</definedName>
    <definedName name="_xlnm.Print_Area" localSheetId="0">用語解説!$B$3:$D$55,用語解説!$B$57:$D$91</definedName>
    <definedName name="print_b" localSheetId="2">#REF!</definedName>
    <definedName name="print_b" localSheetId="0">用語解説!$B$17:$D$21</definedName>
    <definedName name="print_b">#REF!</definedName>
    <definedName name="print_c" localSheetId="2">#REF!</definedName>
    <definedName name="print_c" localSheetId="0">用語解説!$B$23:$D$45</definedName>
    <definedName name="print_c">#REF!</definedName>
    <definedName name="print_d" localSheetId="2">#REF!</definedName>
    <definedName name="print_d" localSheetId="0">用語解説!$B$46:$D$53</definedName>
    <definedName name="print_d">#REF!</definedName>
    <definedName name="print_e" localSheetId="2">#REF!</definedName>
    <definedName name="print_e" localSheetId="0">用語解説!$B$54:$D$56</definedName>
    <definedName name="print_e">#REF!</definedName>
    <definedName name="print_f" localSheetId="2">#REF!</definedName>
    <definedName name="print_f" localSheetId="0">用語解説!$B$57:$D$73</definedName>
    <definedName name="print_f">#REF!</definedName>
    <definedName name="print_g" localSheetId="2">#REF!</definedName>
    <definedName name="print_g" localSheetId="0">用語解説!$B$74:$D$92</definedName>
    <definedName name="print_g">#REF!</definedName>
    <definedName name="_xlnm.Print_Titles" localSheetId="0">用語解説!$3:$4</definedName>
    <definedName name="shift" localSheetId="1">医療保険のあらまし!$F$122</definedName>
    <definedName name="shift" localSheetId="3">[1]Sheet1!$B$88</definedName>
    <definedName name="shift" localSheetId="4">[2]Sheet1!$B$90</definedName>
    <definedName name="shift">[5]Sheet1!$B$81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68" i="16" l="1"/>
  <c r="F125" i="15" l="1"/>
  <c r="F128" i="15" s="1"/>
  <c r="I111" i="15"/>
  <c r="I110" i="15"/>
  <c r="H125" i="15" l="1"/>
  <c r="F126" i="15"/>
  <c r="F124" i="15"/>
  <c r="E7" i="15" l="1"/>
  <c r="H124" i="15"/>
  <c r="H126" i="15"/>
  <c r="F7" i="15"/>
</calcChain>
</file>

<file path=xl/sharedStrings.xml><?xml version="1.0" encoding="utf-8"?>
<sst xmlns="http://schemas.openxmlformats.org/spreadsheetml/2006/main" count="528" uniqueCount="431">
  <si>
    <t>（１）医療保険のあらまし</t>
  </si>
  <si>
    <t>加入者数(千人)</t>
  </si>
  <si>
    <t>保険者</t>
  </si>
  <si>
    <t>制度名</t>
  </si>
  <si>
    <t/>
  </si>
  <si>
    <t>入院時
食事療養費</t>
  </si>
  <si>
    <t>入院時
生活療養費</t>
  </si>
  <si>
    <t>一部負担</t>
  </si>
  <si>
    <t>高額療養費</t>
  </si>
  <si>
    <t>一般被用者</t>
  </si>
  <si>
    <t>協会
けんぽ</t>
  </si>
  <si>
    <t>全国健康保険
協会</t>
  </si>
  <si>
    <t>　一部負担額が以下の限度額を超えた場合､その超えた額が申請により払い戻される。</t>
  </si>
  <si>
    <t>(食事療養標準</t>
  </si>
  <si>
    <t>（生活療養標準</t>
  </si>
  <si>
    <t>健</t>
  </si>
  <si>
    <t>負担額)</t>
  </si>
  <si>
    <t>負担額）</t>
  </si>
  <si>
    <t>【自己負担限度額】</t>
  </si>
  <si>
    <t>康</t>
  </si>
  <si>
    <t>・70歳未満の者</t>
  </si>
  <si>
    <t>組合</t>
  </si>
  <si>
    <t>保</t>
  </si>
  <si>
    <t>健康保険法</t>
  </si>
  <si>
    <t>険</t>
  </si>
  <si>
    <t>第3条第2項</t>
  </si>
  <si>
    <t>義務教育就学後
から70歳未満</t>
  </si>
  <si>
    <t>被保険者</t>
  </si>
  <si>
    <t>3割</t>
  </si>
  <si>
    <t>船員保険</t>
  </si>
  <si>
    <t>義務教育就学前</t>
  </si>
  <si>
    <t>国家公務員</t>
  </si>
  <si>
    <t>2割</t>
  </si>
  <si>
    <t>・70歳以上75歳未満の者</t>
  </si>
  <si>
    <t>70歳以上75歳未満</t>
  </si>
  <si>
    <t>地方公務員等</t>
  </si>
  <si>
    <t>（現役並み所得者 3割）</t>
  </si>
  <si>
    <t>【世帯合算基準額】</t>
  </si>
  <si>
    <t>※療養病床に入院</t>
  </si>
  <si>
    <t>私学教職員</t>
  </si>
  <si>
    <t>1事業団</t>
  </si>
  <si>
    <t>する65歳以上の方</t>
  </si>
  <si>
    <t>が対象</t>
  </si>
  <si>
    <t>【多数該当世帯の負担軽減】</t>
  </si>
  <si>
    <t>　12月間に3回以上該当の場合､4回目からの自己負担限度額</t>
  </si>
  <si>
    <t>※難病等の入院医</t>
  </si>
  <si>
    <t>療の必要性の高い</t>
  </si>
  <si>
    <t>国民健康保険</t>
  </si>
  <si>
    <t xml:space="preserve"> 計</t>
  </si>
  <si>
    <t xml:space="preserve"> 市町村</t>
  </si>
  <si>
    <t>【長期高額疾病患者の負担軽減】</t>
  </si>
  <si>
    <t xml:space="preserve"> 国保組合</t>
  </si>
  <si>
    <t>被用者保険の退職者</t>
  </si>
  <si>
    <t>【高額医療・高額介護合算制度】</t>
  </si>
  <si>
    <t>　世帯で以下の一部負担額を超えた場合、その超えた額が申請により払い戻される。</t>
  </si>
  <si>
    <t>[運営主体]</t>
  </si>
  <si>
    <t>同上</t>
  </si>
  <si>
    <t xml:space="preserve">【自己負担限度額】        </t>
  </si>
  <si>
    <t>但し、老齢福祉</t>
  </si>
  <si>
    <t>後期高齢者</t>
  </si>
  <si>
    <t>後期高齢者
医療広域連合
47</t>
  </si>
  <si>
    <t>1割</t>
  </si>
  <si>
    <t>年金受給者</t>
  </si>
  <si>
    <t>医療制度</t>
  </si>
  <si>
    <t>(現役並み所得者 3割）</t>
  </si>
  <si>
    <t>　　　　　　　　　　  　注）１．後期高齢者医療制度の被保険者は、75歳以上の者及び65歳</t>
  </si>
  <si>
    <t>保険給付</t>
  </si>
  <si>
    <t>財　　　源</t>
  </si>
  <si>
    <t>現金給付</t>
  </si>
  <si>
    <t>保険料率</t>
  </si>
  <si>
    <t>国庫負担・補助</t>
  </si>
  <si>
    <t>10.00%（全国平均）</t>
    <rPh sb="7" eb="9">
      <t>ゼンコク</t>
    </rPh>
    <rPh sb="9" eb="11">
      <t>ヘイキン</t>
    </rPh>
    <phoneticPr fontId="4"/>
  </si>
  <si>
    <t>給付費等の16.4%</t>
    <rPh sb="3" eb="4">
      <t>トウ</t>
    </rPh>
    <phoneticPr fontId="4"/>
  </si>
  <si>
    <t>定額(予算補助)</t>
  </si>
  <si>
    <t>　　　　　　　　　　　　　　３．国保組合の定率国庫補助については、健保の適用除外承</t>
  </si>
  <si>
    <t>　　　　　　　　　　　　　　　　認を受けて、平成9年9月1日以降新規に加入する者及びそ</t>
  </si>
  <si>
    <t>定額</t>
  </si>
  <si>
    <t>各種共済</t>
  </si>
  <si>
    <t>同上
(附加給付
あり)</t>
  </si>
  <si>
    <t>－</t>
  </si>
  <si>
    <t>なし</t>
  </si>
  <si>
    <t>（市町村）</t>
  </si>
  <si>
    <t>（国保組合）</t>
  </si>
  <si>
    <t xml:space="preserve"> 被用者保険</t>
  </si>
  <si>
    <t>の退職者</t>
  </si>
  <si>
    <t>各広域連合によって定</t>
  </si>
  <si>
    <t>めた被保険者均等割額</t>
  </si>
  <si>
    <t>と所得割率によって算</t>
  </si>
  <si>
    <t>定されている</t>
  </si>
  <si>
    <t>国民健康保険（市町村分）</t>
  </si>
  <si>
    <t>年度</t>
  </si>
  <si>
    <t>保険</t>
  </si>
  <si>
    <t>被保険</t>
  </si>
  <si>
    <t>収納済</t>
  </si>
  <si>
    <t>者数</t>
  </si>
  <si>
    <t>者　数</t>
  </si>
  <si>
    <t>保険税</t>
  </si>
  <si>
    <t>件数</t>
  </si>
  <si>
    <t>金額</t>
  </si>
  <si>
    <t>(単位：人、％)</t>
    <rPh sb="1" eb="3">
      <t>タンイ</t>
    </rPh>
    <rPh sb="4" eb="5">
      <t>ニン</t>
    </rPh>
    <phoneticPr fontId="11"/>
  </si>
  <si>
    <t>65歳以上人口</t>
  </si>
  <si>
    <t>75歳以上人口</t>
  </si>
  <si>
    <t>65歳以上人口割合の推移</t>
  </si>
  <si>
    <t>高齢化率</t>
  </si>
  <si>
    <t>実数</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</si>
  <si>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</si>
  <si>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</si>
  <si>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</si>
  <si>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</si>
  <si>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</si>
  <si>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</si>
  <si>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</si>
  <si>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</si>
  <si>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</si>
  <si>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</si>
  <si>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</si>
  <si>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</si>
  <si>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</si>
  <si>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</si>
  <si>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</si>
  <si>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</si>
  <si>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</si>
  <si>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</si>
  <si>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</si>
  <si>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</si>
  <si>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</si>
  <si>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</si>
  <si>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</si>
  <si>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</si>
  <si>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</si>
  <si>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◇国民健康保険制度の仕組み</t>
    <rPh sb="1" eb="7">
      <t>コクミンケンコウホケン</t>
    </rPh>
    <rPh sb="7" eb="9">
      <t>セイド</t>
    </rPh>
    <rPh sb="10" eb="12">
      <t>シク</t>
    </rPh>
    <phoneticPr fontId="4"/>
  </si>
  <si>
    <t>【一部負担金負担割合】</t>
    <rPh sb="1" eb="3">
      <t>イチブ</t>
    </rPh>
    <rPh sb="3" eb="6">
      <t>フタンキン</t>
    </rPh>
    <rPh sb="6" eb="8">
      <t>フタン</t>
    </rPh>
    <rPh sb="8" eb="10">
      <t>ワリアイ</t>
    </rPh>
    <phoneticPr fontId="4"/>
  </si>
  <si>
    <t>用　語　解　説</t>
    <rPh sb="0" eb="1">
      <t>ヨウ</t>
    </rPh>
    <rPh sb="2" eb="3">
      <t>ゴ</t>
    </rPh>
    <rPh sb="4" eb="5">
      <t>カイ</t>
    </rPh>
    <rPh sb="6" eb="7">
      <t>セツ</t>
    </rPh>
    <phoneticPr fontId="13"/>
  </si>
  <si>
    <t>一般被保険者</t>
  </si>
  <si>
    <t>退職被保険者等</t>
  </si>
  <si>
    <t>療養の給付</t>
  </si>
  <si>
    <t>入院時食事療養費</t>
  </si>
  <si>
    <t>入院時生活療養費</t>
  </si>
  <si>
    <t>療養費</t>
  </si>
  <si>
    <t>訪問看護療養費</t>
  </si>
  <si>
    <t>特別療養費</t>
  </si>
  <si>
    <t>移送費</t>
  </si>
  <si>
    <t>多数該当</t>
  </si>
  <si>
    <t>普通調整交付金</t>
  </si>
  <si>
    <t>前期高齢者交付金</t>
  </si>
  <si>
    <t>保険基盤安定繰入金</t>
  </si>
  <si>
    <t>出産育児一時金等繰入金</t>
  </si>
  <si>
    <t>財政安定化支援事業繰入金</t>
  </si>
  <si>
    <t>審査支払手数料</t>
  </si>
  <si>
    <t>後期高齢者支援金</t>
  </si>
  <si>
    <t>前期高齢者納付金</t>
  </si>
  <si>
    <t>介護納付金</t>
  </si>
  <si>
    <t>事務費拠出金</t>
  </si>
  <si>
    <t>保健事業費</t>
  </si>
  <si>
    <t>所得割</t>
  </si>
  <si>
    <t>資産割</t>
  </si>
  <si>
    <t>均等割</t>
  </si>
  <si>
    <t>平等割</t>
  </si>
  <si>
    <t>賦課限度額</t>
  </si>
  <si>
    <t>保険者負担分</t>
  </si>
  <si>
    <t>一部負担金</t>
  </si>
  <si>
    <t>他法負担分</t>
  </si>
  <si>
    <t>医療給付費</t>
  </si>
  <si>
    <t>療養給付費</t>
  </si>
  <si>
    <t>出産育児諸費</t>
  </si>
  <si>
    <t>葬祭諸費</t>
  </si>
  <si>
    <t>診療費</t>
  </si>
  <si>
    <t>調剤</t>
  </si>
  <si>
    <t>受診率</t>
  </si>
  <si>
    <t>給付率</t>
  </si>
  <si>
    <t>実質一部負担割合</t>
  </si>
  <si>
    <t>１件当たり診療費</t>
  </si>
  <si>
    <t>　　　　　　　　　　　　 年間診療費
１件当たり診療費　＝
　　　　　　　　　　　　年間診療件数</t>
  </si>
  <si>
    <t>１件当たり日数</t>
  </si>
  <si>
    <t>　　　　　　　　　　　年間診療実日数
１件当たり日数　＝
　　　　　　　　　　　 年間診療件数</t>
  </si>
  <si>
    <t>１日当たり診療費</t>
  </si>
  <si>
    <t>　　　　　　　　　　　　　年間診療費
１日当たり診療費　＝
　　　　　　　　　　　　年間診療実日数</t>
  </si>
  <si>
    <t>１人当たり医療費</t>
  </si>
  <si>
    <t>　　　　　　　　　　　　　 年間医療費
１人当たり医療費　＝
　　　　　　　　　　　　年間平均被保険者数</t>
  </si>
  <si>
    <t>１人当たり診療費</t>
  </si>
  <si>
    <t>　　　　　　　　　　　　　　年間診療費
１人当たり診療費　＝
　　　　　　　　　　　　年間平均被保険者数</t>
  </si>
  <si>
    <t>保険税収納率</t>
  </si>
  <si>
    <t>１世帯当たり調定額</t>
  </si>
  <si>
    <t>　　　　　　　　　　　　　　保険税調定額
１世帯当たり調定額　＝
　　　　　　　　　　　　　年間平均総世帯数</t>
  </si>
  <si>
    <t>H29</t>
  </si>
  <si>
    <t>資料：宮崎県統計調査課「宮崎県の推計人口」（各年10月１日現在）</t>
  </si>
  <si>
    <t>医療給付</t>
    <phoneticPr fontId="4"/>
  </si>
  <si>
    <t>･傷病手当金
･出産育児一時金等</t>
    <phoneticPr fontId="4"/>
  </si>
  <si>
    <t>同上 
(附加給付あり)</t>
    <phoneticPr fontId="4"/>
  </si>
  <si>
    <t xml:space="preserve">  各健康保険組合に
  よって異なる</t>
    <phoneticPr fontId="4"/>
  </si>
  <si>
    <t>健康保険法
第3条第2項
被保険者</t>
    <phoneticPr fontId="4"/>
  </si>
  <si>
    <t>1級日額　　390円
11級　　 3,230円　</t>
    <phoneticPr fontId="4"/>
  </si>
  <si>
    <t>･出産育児一時金</t>
    <phoneticPr fontId="4"/>
  </si>
  <si>
    <t>世帯毎に応益割(定額)</t>
    <phoneticPr fontId="4"/>
  </si>
  <si>
    <t>･葬祭費</t>
    <phoneticPr fontId="4"/>
  </si>
  <si>
    <t>と応能割(負担能力に</t>
    <phoneticPr fontId="4"/>
  </si>
  <si>
    <t>給付費等の41%</t>
    <phoneticPr fontId="4"/>
  </si>
  <si>
    <t>応じて)を賦課</t>
    <phoneticPr fontId="4"/>
  </si>
  <si>
    <t>保険者によって賦課</t>
    <phoneticPr fontId="4"/>
  </si>
  <si>
    <t>算定方式は多少異なる</t>
    <phoneticPr fontId="4"/>
  </si>
  <si>
    <t>･葬祭費等</t>
    <phoneticPr fontId="4"/>
  </si>
  <si>
    <t>･保険料 約10%
･支援金 約40%
･公費　 約50%</t>
    <rPh sb="5" eb="6">
      <t>ヤク</t>
    </rPh>
    <phoneticPr fontId="4"/>
  </si>
  <si>
    <t>給付費等の28.4～47.4%</t>
    <phoneticPr fontId="4"/>
  </si>
  <si>
    <t xml:space="preserve"> 農業者
自営業者等</t>
    <rPh sb="5" eb="7">
      <t>ジエイ</t>
    </rPh>
    <rPh sb="7" eb="9">
      <t>ギョウシャ</t>
    </rPh>
    <rPh sb="9" eb="10">
      <t>トウ</t>
    </rPh>
    <phoneticPr fontId="4"/>
  </si>
  <si>
    <t>国民健康保険</t>
    <rPh sb="0" eb="2">
      <t>コクミン</t>
    </rPh>
    <rPh sb="2" eb="4">
      <t>ケンコウ</t>
    </rPh>
    <rPh sb="4" eb="6">
      <t>ホケン</t>
    </rPh>
    <phoneticPr fontId="4"/>
  </si>
  <si>
    <t>H30</t>
  </si>
  <si>
    <t>R1</t>
  </si>
  <si>
    <t>令和元年</t>
  </si>
  <si>
    <t>平成30年</t>
  </si>
  <si>
    <t>(注）総数には年齢不詳を含む。</t>
  </si>
  <si>
    <t xml:space="preserve">     県人口は社会動態で県外のみを要素としているので、市町村の積み上げ人口には一致しない。</t>
  </si>
  <si>
    <t>2割</t>
    <phoneticPr fontId="4"/>
  </si>
  <si>
    <t>参考資料</t>
    <rPh sb="0" eb="2">
      <t>サンコウ</t>
    </rPh>
    <rPh sb="2" eb="4">
      <t>シリョウ</t>
    </rPh>
    <phoneticPr fontId="4"/>
  </si>
  <si>
    <t>健康保険組合
1,388</t>
    <phoneticPr fontId="4"/>
  </si>
  <si>
    <t>・住民税課税世帯</t>
    <rPh sb="1" eb="4">
      <t>ジュウミンゼイ</t>
    </rPh>
    <rPh sb="4" eb="6">
      <t>カゼイ</t>
    </rPh>
    <rPh sb="6" eb="8">
      <t>セタイ</t>
    </rPh>
    <phoneticPr fontId="4"/>
  </si>
  <si>
    <t>・医療区分（Ⅰ）</t>
    <rPh sb="1" eb="3">
      <t>イリョウ</t>
    </rPh>
    <rPh sb="3" eb="5">
      <t>クブン</t>
    </rPh>
    <phoneticPr fontId="4"/>
  </si>
  <si>
    <t>　(年収1,160万円～) 252,600円＋（医療費-842,000円）×1％</t>
    <rPh sb="2" eb="4">
      <t>ネンシュウ</t>
    </rPh>
    <rPh sb="9" eb="11">
      <t>マンエン</t>
    </rPh>
    <rPh sb="21" eb="22">
      <t>エン</t>
    </rPh>
    <rPh sb="24" eb="27">
      <t>イリョウヒ</t>
    </rPh>
    <rPh sb="35" eb="36">
      <t>エン</t>
    </rPh>
    <phoneticPr fontId="4"/>
  </si>
  <si>
    <r>
      <t xml:space="preserve">  1食につき</t>
    </r>
    <r>
      <rPr>
        <sz val="10"/>
        <rFont val="ＭＳ 明朝"/>
        <family val="1"/>
        <charset val="128"/>
      </rPr>
      <t>460円</t>
    </r>
    <phoneticPr fontId="4"/>
  </si>
  <si>
    <t>（Ⅱ）（Ⅲ）</t>
    <phoneticPr fontId="4"/>
  </si>
  <si>
    <t xml:space="preserve">　(年収約770～約1,160万円) </t>
    <rPh sb="2" eb="4">
      <t>ネンシュウ</t>
    </rPh>
    <rPh sb="4" eb="5">
      <t>ヤク</t>
    </rPh>
    <rPh sb="9" eb="10">
      <t>ヤク</t>
    </rPh>
    <rPh sb="15" eb="17">
      <t>マンエン</t>
    </rPh>
    <phoneticPr fontId="4"/>
  </si>
  <si>
    <t xml:space="preserve">  1食につき460円</t>
    <phoneticPr fontId="4"/>
  </si>
  <si>
    <t>　　　　　　　　　　167,400円＋（医療費-558,000円）×1％</t>
    <rPh sb="17" eb="18">
      <t>エン</t>
    </rPh>
    <rPh sb="20" eb="23">
      <t>イリョウヒ</t>
    </rPh>
    <rPh sb="31" eb="32">
      <t>エン</t>
    </rPh>
    <phoneticPr fontId="4"/>
  </si>
  <si>
    <t>・住民税非課税世</t>
    <rPh sb="1" eb="4">
      <t>ジュウミンゼイ</t>
    </rPh>
    <rPh sb="4" eb="7">
      <t>ヒカゼイ</t>
    </rPh>
    <rPh sb="7" eb="8">
      <t>ヨ</t>
    </rPh>
    <phoneticPr fontId="4"/>
  </si>
  <si>
    <r>
      <t xml:space="preserve"> +1日につき</t>
    </r>
    <r>
      <rPr>
        <sz val="10"/>
        <rFont val="ＭＳ 明朝"/>
        <family val="1"/>
        <charset val="128"/>
      </rPr>
      <t>370円</t>
    </r>
    <phoneticPr fontId="4"/>
  </si>
  <si>
    <t>　(年収約370～約770万円）</t>
    <rPh sb="2" eb="4">
      <t>ネンシュウ</t>
    </rPh>
    <rPh sb="4" eb="5">
      <t>ヤク</t>
    </rPh>
    <rPh sb="9" eb="10">
      <t>ヤク</t>
    </rPh>
    <rPh sb="13" eb="15">
      <t>マンエン</t>
    </rPh>
    <phoneticPr fontId="4"/>
  </si>
  <si>
    <t>　帯</t>
    <rPh sb="1" eb="2">
      <t>タイ</t>
    </rPh>
    <phoneticPr fontId="4"/>
  </si>
  <si>
    <t>　　　　　　　 　　　80,100円＋（医療費-267,000円）×1％</t>
    <rPh sb="17" eb="18">
      <t>エン</t>
    </rPh>
    <rPh sb="20" eb="23">
      <t>イリョウヒ</t>
    </rPh>
    <rPh sb="31" eb="32">
      <t>エン</t>
    </rPh>
    <phoneticPr fontId="4"/>
  </si>
  <si>
    <t>　90日目まで</t>
    <rPh sb="3" eb="4">
      <t>ニチ</t>
    </rPh>
    <rPh sb="4" eb="5">
      <t>メ</t>
    </rPh>
    <phoneticPr fontId="4"/>
  </si>
  <si>
    <t>・住民税非課税世帯</t>
    <rPh sb="1" eb="4">
      <t>ジュウミンゼイ</t>
    </rPh>
    <rPh sb="4" eb="7">
      <t>ヒカゼイ</t>
    </rPh>
    <rPh sb="7" eb="9">
      <t>セタイ</t>
    </rPh>
    <phoneticPr fontId="4"/>
  </si>
  <si>
    <t xml:space="preserve"> （～年収約370万円） 57,600円</t>
    <rPh sb="3" eb="5">
      <t>ネンシュウ</t>
    </rPh>
    <rPh sb="5" eb="6">
      <t>ヤク</t>
    </rPh>
    <rPh sb="9" eb="11">
      <t>マンエン</t>
    </rPh>
    <rPh sb="19" eb="20">
      <t>エン</t>
    </rPh>
    <phoneticPr fontId="4"/>
  </si>
  <si>
    <t>　1食につき210円</t>
    <rPh sb="2" eb="3">
      <t>ショク</t>
    </rPh>
    <rPh sb="9" eb="10">
      <t>エン</t>
    </rPh>
    <phoneticPr fontId="4"/>
  </si>
  <si>
    <t xml:space="preserve">  1食につき210円</t>
    <phoneticPr fontId="4"/>
  </si>
  <si>
    <t xml:space="preserve"> （住民税非課税）　  35,400円</t>
    <rPh sb="2" eb="4">
      <t>ジュウミン</t>
    </rPh>
    <rPh sb="4" eb="5">
      <t>ゼイ</t>
    </rPh>
    <rPh sb="5" eb="8">
      <t>ヒカゼイ</t>
    </rPh>
    <rPh sb="18" eb="19">
      <t>エン</t>
    </rPh>
    <phoneticPr fontId="4"/>
  </si>
  <si>
    <t>　91日目から</t>
    <rPh sb="3" eb="5">
      <t>ニチメ</t>
    </rPh>
    <phoneticPr fontId="4"/>
  </si>
  <si>
    <t>20共済組合</t>
    <phoneticPr fontId="4"/>
  </si>
  <si>
    <t>　1食につき160円</t>
    <rPh sb="2" eb="3">
      <t>ショク</t>
    </rPh>
    <rPh sb="9" eb="10">
      <t>エン</t>
    </rPh>
    <phoneticPr fontId="4"/>
  </si>
  <si>
    <t>・特に所得の低い住</t>
    <rPh sb="1" eb="2">
      <t>トク</t>
    </rPh>
    <rPh sb="3" eb="5">
      <t>ショトク</t>
    </rPh>
    <rPh sb="6" eb="7">
      <t>ヒク</t>
    </rPh>
    <rPh sb="8" eb="9">
      <t>ジュウ</t>
    </rPh>
    <phoneticPr fontId="4"/>
  </si>
  <si>
    <t>　民税非課税世帯</t>
    <rPh sb="1" eb="2">
      <t>ミン</t>
    </rPh>
    <rPh sb="2" eb="3">
      <t>ゼイ</t>
    </rPh>
    <rPh sb="3" eb="6">
      <t>ヒカゼイ</t>
    </rPh>
    <rPh sb="6" eb="8">
      <t>セタイ</t>
    </rPh>
    <phoneticPr fontId="4"/>
  </si>
  <si>
    <t>・特に所得の低い</t>
    <rPh sb="1" eb="2">
      <t>トク</t>
    </rPh>
    <rPh sb="3" eb="5">
      <t>ショトク</t>
    </rPh>
    <rPh sb="6" eb="7">
      <t>ヒク</t>
    </rPh>
    <phoneticPr fontId="4"/>
  </si>
  <si>
    <t xml:space="preserve">  1食につき130円</t>
    <phoneticPr fontId="4"/>
  </si>
  <si>
    <t>　住民税非課税世</t>
    <rPh sb="1" eb="4">
      <t>ジュウミンゼイ</t>
    </rPh>
    <rPh sb="4" eb="7">
      <t>ヒカゼイ</t>
    </rPh>
    <rPh sb="7" eb="8">
      <t>セ</t>
    </rPh>
    <phoneticPr fontId="4"/>
  </si>
  <si>
    <t>　1食につき100円</t>
    <rPh sb="2" eb="3">
      <t>ショク</t>
    </rPh>
    <rPh sb="9" eb="10">
      <t>エン</t>
    </rPh>
    <phoneticPr fontId="4"/>
  </si>
  <si>
    <t>　（一般）　　　　　 　57,600円　</t>
    <phoneticPr fontId="4"/>
  </si>
  <si>
    <r>
      <t>　　　　　　　　　　　 外来(個人ごと)</t>
    </r>
    <r>
      <rPr>
        <sz val="10"/>
        <rFont val="ＭＳ 明朝"/>
        <family val="1"/>
        <charset val="128"/>
      </rPr>
      <t>18,000円（年144,000円）</t>
    </r>
    <rPh sb="28" eb="29">
      <t>ネン</t>
    </rPh>
    <rPh sb="36" eb="37">
      <t>エン</t>
    </rPh>
    <phoneticPr fontId="4"/>
  </si>
  <si>
    <t>　（住民税非課税世帯） 24,600円　外来(個人ごと) 8,000円</t>
    <rPh sb="2" eb="5">
      <t>ジュウミンゼイ</t>
    </rPh>
    <rPh sb="5" eb="8">
      <t>ヒカゼイ</t>
    </rPh>
    <rPh sb="8" eb="10">
      <t>セタイ</t>
    </rPh>
    <phoneticPr fontId="4"/>
  </si>
  <si>
    <t>64共済組合</t>
    <phoneticPr fontId="4"/>
  </si>
  <si>
    <t>　（住民税非課税世帯のうち特に所得の低い者）
                       15,000円　外来(個人ごと) 8,000円</t>
    <rPh sb="2" eb="5">
      <t>ジュウミンゼイ</t>
    </rPh>
    <rPh sb="5" eb="8">
      <t>ヒカゼイ</t>
    </rPh>
    <rPh sb="8" eb="10">
      <t>セタイ</t>
    </rPh>
    <rPh sb="13" eb="14">
      <t>トク</t>
    </rPh>
    <rPh sb="15" eb="17">
      <t>ショトク</t>
    </rPh>
    <rPh sb="18" eb="19">
      <t>ヒク</t>
    </rPh>
    <rPh sb="20" eb="21">
      <t>モノ</t>
    </rPh>
    <phoneticPr fontId="4"/>
  </si>
  <si>
    <t>　　　　　　　　　　　 15,000円　外来(個人ごと）8,000円</t>
    <rPh sb="18" eb="19">
      <t>エン</t>
    </rPh>
    <rPh sb="20" eb="22">
      <t>ガイライ</t>
    </rPh>
    <rPh sb="23" eb="25">
      <t>コジン</t>
    </rPh>
    <rPh sb="33" eb="34">
      <t>エン</t>
    </rPh>
    <phoneticPr fontId="4"/>
  </si>
  <si>
    <t>患者の負担は求め</t>
    <rPh sb="6" eb="7">
      <t>モト</t>
    </rPh>
    <phoneticPr fontId="4"/>
  </si>
  <si>
    <t>ない</t>
    <phoneticPr fontId="4"/>
  </si>
  <si>
    <t>　70歳未満の者については、同一月に21,000円以上の負担が複</t>
    <phoneticPr fontId="4"/>
  </si>
  <si>
    <t>数の場合は、これを合算して支給</t>
    <phoneticPr fontId="4"/>
  </si>
  <si>
    <t>農業者
自営業者等</t>
    <rPh sb="4" eb="6">
      <t>ジエイ</t>
    </rPh>
    <rPh sb="6" eb="8">
      <t>ギョウシャ</t>
    </rPh>
    <rPh sb="8" eb="9">
      <t>トウ</t>
    </rPh>
    <phoneticPr fontId="4"/>
  </si>
  <si>
    <t>市町村
1,716</t>
    <phoneticPr fontId="4"/>
  </si>
  <si>
    <t>・70歳未満の者</t>
    <phoneticPr fontId="4"/>
  </si>
  <si>
    <t xml:space="preserve"> （年収約1,160万円～）　　　            　　　140,100円</t>
    <rPh sb="2" eb="4">
      <t>ネンシュウ</t>
    </rPh>
    <rPh sb="4" eb="5">
      <t>ヤク</t>
    </rPh>
    <rPh sb="10" eb="12">
      <t>マンエン</t>
    </rPh>
    <rPh sb="39" eb="40">
      <t>エン</t>
    </rPh>
    <phoneticPr fontId="4"/>
  </si>
  <si>
    <t xml:space="preserve"> （年収約770～約1,160万円）　　　　　　　　　　93,000円</t>
    <rPh sb="2" eb="4">
      <t>ネンシュウ</t>
    </rPh>
    <rPh sb="4" eb="5">
      <t>ヤク</t>
    </rPh>
    <rPh sb="9" eb="10">
      <t>ヤク</t>
    </rPh>
    <rPh sb="15" eb="17">
      <t>マンエン</t>
    </rPh>
    <rPh sb="34" eb="35">
      <t>エン</t>
    </rPh>
    <phoneticPr fontId="4"/>
  </si>
  <si>
    <t xml:space="preserve"> （年収約370～約770万円）　　　　　　　　　　　44,400円</t>
    <rPh sb="2" eb="4">
      <t>ネンシュウ</t>
    </rPh>
    <rPh sb="4" eb="5">
      <t>ヤク</t>
    </rPh>
    <rPh sb="9" eb="10">
      <t>ヤク</t>
    </rPh>
    <rPh sb="13" eb="15">
      <t>マンエン</t>
    </rPh>
    <rPh sb="33" eb="34">
      <t>エン</t>
    </rPh>
    <phoneticPr fontId="4"/>
  </si>
  <si>
    <t xml:space="preserve"> （～年収約370万円）　　　　　　　　　　　　　 44,400円</t>
    <rPh sb="3" eb="5">
      <t>ネンシュウ</t>
    </rPh>
    <rPh sb="5" eb="6">
      <t>ヤク</t>
    </rPh>
    <rPh sb="9" eb="11">
      <t>マンエン</t>
    </rPh>
    <rPh sb="32" eb="33">
      <t>エン</t>
    </rPh>
    <phoneticPr fontId="4"/>
  </si>
  <si>
    <t xml:space="preserve"> （住民税非課税）　　　　　　　　　　　　　　　24,600円</t>
    <rPh sb="2" eb="5">
      <t>ジュウミンゼイ</t>
    </rPh>
    <rPh sb="5" eb="8">
      <t>ヒカゼイ</t>
    </rPh>
    <rPh sb="30" eb="31">
      <t>エン</t>
    </rPh>
    <phoneticPr fontId="4"/>
  </si>
  <si>
    <t>　血友病、人工透析を行う慢性腎不全の患者等の自己負担限度額は10,000円</t>
    <phoneticPr fontId="4"/>
  </si>
  <si>
    <t xml:space="preserve">  (ただし､年収約770万円超の区分で人工透析を行う70歳未満
　 の患者の自己負担限度額20,000円)</t>
    <rPh sb="7" eb="9">
      <t>ネンシュウ</t>
    </rPh>
    <rPh sb="9" eb="10">
      <t>ヤク</t>
    </rPh>
    <rPh sb="13" eb="15">
      <t>マンエン</t>
    </rPh>
    <rPh sb="15" eb="16">
      <t>チョウ</t>
    </rPh>
    <rPh sb="17" eb="19">
      <t>クブン</t>
    </rPh>
    <phoneticPr fontId="4"/>
  </si>
  <si>
    <t>１年間(毎年8月～翌年7月)の医療保険と介護保険における自己負担の合算額が著しく高額になる場合に、負担を軽減する。</t>
    <phoneticPr fontId="4"/>
  </si>
  <si>
    <t xml:space="preserve">  1食につき100円</t>
    <phoneticPr fontId="4"/>
  </si>
  <si>
    <t>　（住民税非課税世帯）24,600円  外来(個人ごと) 8,000円</t>
    <rPh sb="2" eb="4">
      <t>ジュウミン</t>
    </rPh>
    <rPh sb="4" eb="5">
      <t>ゼイ</t>
    </rPh>
    <rPh sb="5" eb="8">
      <t>ヒカゼイ</t>
    </rPh>
    <rPh sb="8" eb="10">
      <t>セタイ</t>
    </rPh>
    <phoneticPr fontId="4"/>
  </si>
  <si>
    <t>　（住民税非課税世帯のうち特に所得の低い者）</t>
    <rPh sb="2" eb="5">
      <t>ジュウミンゼイ</t>
    </rPh>
    <rPh sb="5" eb="8">
      <t>ヒカゼイ</t>
    </rPh>
    <rPh sb="8" eb="10">
      <t>セタイ</t>
    </rPh>
    <rPh sb="13" eb="14">
      <t>トク</t>
    </rPh>
    <rPh sb="15" eb="17">
      <t>ショトク</t>
    </rPh>
    <rPh sb="18" eb="19">
      <t>ヒク</t>
    </rPh>
    <rPh sb="20" eb="21">
      <t>モノ</t>
    </rPh>
    <phoneticPr fontId="4"/>
  </si>
  <si>
    <t>　　　　　　　　　　　15,000円　外来(個人ごと) 8,000円</t>
    <phoneticPr fontId="4"/>
  </si>
  <si>
    <t>制度名</t>
    <phoneticPr fontId="4"/>
  </si>
  <si>
    <t>　　　　　　　　　　　　　　　　以上75歳未満の者で一定の障害にある旨の広域連合の認定</t>
    <rPh sb="42" eb="43">
      <t>テイ</t>
    </rPh>
    <phoneticPr fontId="4"/>
  </si>
  <si>
    <t>　　　　　　　　　　　　　　　　を受けた者。</t>
    <phoneticPr fontId="4"/>
  </si>
  <si>
    <t>　　　　　　　　　　　　　　２．現役並み所得者は､住民税課税所得145万円(月収28万円以</t>
    <rPh sb="25" eb="28">
      <t>ジュウミンゼイ</t>
    </rPh>
    <phoneticPr fontId="4"/>
  </si>
  <si>
    <t>　　　　　　　　　　　　　　　　上)以上または世帯に属する70～74歳の被保険者の基礎控</t>
    <rPh sb="23" eb="25">
      <t>セタイ</t>
    </rPh>
    <rPh sb="26" eb="27">
      <t>ゾク</t>
    </rPh>
    <rPh sb="34" eb="35">
      <t>サイ</t>
    </rPh>
    <rPh sb="36" eb="40">
      <t>ヒホケンシャ</t>
    </rPh>
    <rPh sb="41" eb="43">
      <t>キソ</t>
    </rPh>
    <rPh sb="43" eb="44">
      <t>ヒカエ</t>
    </rPh>
    <phoneticPr fontId="4"/>
  </si>
  <si>
    <r>
      <t>　　　　　　　　　　　　　　　　除後の総所得金額等の合計額が210万円以</t>
    </r>
    <r>
      <rPr>
        <sz val="10"/>
        <rFont val="ＭＳ 明朝"/>
        <family val="1"/>
        <charset val="128"/>
      </rPr>
      <t>上の者。ただし、</t>
    </r>
    <rPh sb="16" eb="17">
      <t>ジョ</t>
    </rPh>
    <rPh sb="17" eb="18">
      <t>アト</t>
    </rPh>
    <rPh sb="19" eb="22">
      <t>ソウショトク</t>
    </rPh>
    <rPh sb="22" eb="24">
      <t>キンガク</t>
    </rPh>
    <rPh sb="24" eb="25">
      <t>トウ</t>
    </rPh>
    <rPh sb="26" eb="29">
      <t>ゴウケイガク</t>
    </rPh>
    <rPh sb="33" eb="35">
      <t>マンエン</t>
    </rPh>
    <rPh sb="35" eb="37">
      <t>イジョウ</t>
    </rPh>
    <rPh sb="38" eb="39">
      <t>モノ</t>
    </rPh>
    <phoneticPr fontId="4"/>
  </si>
  <si>
    <t>　　　　　　　　　　　　　　　　収入が高齢者複数世帯で520万円未満若しくは高齢者単身</t>
    <rPh sb="16" eb="18">
      <t>シュウニュウ</t>
    </rPh>
    <rPh sb="19" eb="22">
      <t>コウレイシャ</t>
    </rPh>
    <rPh sb="22" eb="24">
      <t>フクスウ</t>
    </rPh>
    <rPh sb="24" eb="26">
      <t>セタイ</t>
    </rPh>
    <rPh sb="30" eb="32">
      <t>マンエン</t>
    </rPh>
    <rPh sb="32" eb="34">
      <t>ミマン</t>
    </rPh>
    <rPh sb="34" eb="35">
      <t>モ</t>
    </rPh>
    <rPh sb="38" eb="41">
      <t>コウレイシャ</t>
    </rPh>
    <rPh sb="41" eb="43">
      <t>タンシン</t>
    </rPh>
    <phoneticPr fontId="4"/>
  </si>
  <si>
    <t>　　　　　　　　　　　　　　　　世帯で383万円未満の者、及び旧ただし書所得の合計額が</t>
    <rPh sb="16" eb="18">
      <t>セタイ</t>
    </rPh>
    <rPh sb="22" eb="24">
      <t>マンエン</t>
    </rPh>
    <rPh sb="24" eb="26">
      <t>ミマン</t>
    </rPh>
    <rPh sb="27" eb="28">
      <t>モノ</t>
    </rPh>
    <rPh sb="29" eb="30">
      <t>オヨ</t>
    </rPh>
    <rPh sb="31" eb="32">
      <t>キュウ</t>
    </rPh>
    <rPh sb="35" eb="36">
      <t>カ</t>
    </rPh>
    <rPh sb="36" eb="38">
      <t>ショトク</t>
    </rPh>
    <rPh sb="39" eb="42">
      <t>ゴウケイガク</t>
    </rPh>
    <phoneticPr fontId="4"/>
  </si>
  <si>
    <t>　　　　　　　　　　　　　　　　210万円以下の者は除く。特に所得の低い住民税非課税世</t>
    <rPh sb="21" eb="23">
      <t>イカ</t>
    </rPh>
    <rPh sb="24" eb="25">
      <t>モノ</t>
    </rPh>
    <rPh sb="26" eb="27">
      <t>ノゾ</t>
    </rPh>
    <rPh sb="29" eb="30">
      <t>トク</t>
    </rPh>
    <rPh sb="31" eb="33">
      <t>ショトク</t>
    </rPh>
    <rPh sb="34" eb="35">
      <t>ヒク</t>
    </rPh>
    <rPh sb="36" eb="38">
      <t>ジュウミン</t>
    </rPh>
    <rPh sb="38" eb="39">
      <t>ゼイ</t>
    </rPh>
    <rPh sb="39" eb="42">
      <t>ヒカゼイ</t>
    </rPh>
    <rPh sb="42" eb="43">
      <t>ヨ</t>
    </rPh>
    <phoneticPr fontId="4"/>
  </si>
  <si>
    <t>　　　　　　　　　　　　　　　　帯とは、年金収入80万円以下の者等。</t>
    <rPh sb="16" eb="17">
      <t>タイ</t>
    </rPh>
    <rPh sb="20" eb="22">
      <t>ネンキン</t>
    </rPh>
    <rPh sb="22" eb="24">
      <t>シュウニュウ</t>
    </rPh>
    <rPh sb="26" eb="28">
      <t>マンエン</t>
    </rPh>
    <rPh sb="28" eb="30">
      <t>イカ</t>
    </rPh>
    <rPh sb="31" eb="32">
      <t>モノ</t>
    </rPh>
    <rPh sb="32" eb="33">
      <t>トウ</t>
    </rPh>
    <phoneticPr fontId="4"/>
  </si>
  <si>
    <t>　　　　　　　　　　　　　　　　の家族については協会けんぽ並とする。</t>
    <phoneticPr fontId="4"/>
  </si>
  <si>
    <t>　　　　　　　　　　　　　　４．加入者数は四捨五入により、合計と内訳の和とが一致し</t>
    <phoneticPr fontId="4"/>
  </si>
  <si>
    <t>　　　　　　　　　　　　　　　　ない場合がある。</t>
    <phoneticPr fontId="4"/>
  </si>
  <si>
    <t>　　　　　　　　　　　　　　５．船員保険の保険料率は、被保険者保険料負担軽減措置</t>
    <rPh sb="16" eb="18">
      <t>センイン</t>
    </rPh>
    <rPh sb="18" eb="20">
      <t>ホケン</t>
    </rPh>
    <rPh sb="21" eb="24">
      <t>ホケンリョウ</t>
    </rPh>
    <rPh sb="24" eb="25">
      <t>リツ</t>
    </rPh>
    <rPh sb="27" eb="31">
      <t>ヒホケンシャ</t>
    </rPh>
    <rPh sb="31" eb="34">
      <t>ホケンリョウ</t>
    </rPh>
    <rPh sb="34" eb="36">
      <t>フタン</t>
    </rPh>
    <rPh sb="36" eb="38">
      <t>ケイゲン</t>
    </rPh>
    <rPh sb="38" eb="40">
      <t>ソチ</t>
    </rPh>
    <phoneticPr fontId="4"/>
  </si>
  <si>
    <t>R2</t>
  </si>
  <si>
    <t>令和2年</t>
  </si>
  <si>
    <t>【基本用語】</t>
    <rPh sb="1" eb="3">
      <t>キホン</t>
    </rPh>
    <rPh sb="3" eb="5">
      <t>ヨウゴ</t>
    </rPh>
    <phoneticPr fontId="4"/>
  </si>
  <si>
    <t>aramasi2021</t>
    <phoneticPr fontId="11"/>
  </si>
  <si>
    <t>保険給付（令和3年度）</t>
    <rPh sb="5" eb="7">
      <t>レイワ</t>
    </rPh>
    <rPh sb="8" eb="10">
      <t>ネンド</t>
    </rPh>
    <rPh sb="9" eb="10">
      <t>ドヘイネンド</t>
    </rPh>
    <phoneticPr fontId="4"/>
  </si>
  <si>
    <t>各</t>
    <phoneticPr fontId="4"/>
  </si>
  <si>
    <t>種</t>
    <phoneticPr fontId="4"/>
  </si>
  <si>
    <t>共</t>
    <phoneticPr fontId="4"/>
  </si>
  <si>
    <t>済</t>
    <phoneticPr fontId="4"/>
  </si>
  <si>
    <t>国保組合
161</t>
    <phoneticPr fontId="4"/>
  </si>
  <si>
    <t>9.70%（疾病保険料率）</t>
    <rPh sb="6" eb="8">
      <t>シッペイ</t>
    </rPh>
    <rPh sb="8" eb="10">
      <t>ホケン</t>
    </rPh>
    <rPh sb="10" eb="12">
      <t>リョウリツ</t>
    </rPh>
    <phoneticPr fontId="4"/>
  </si>
  <si>
    <r>
      <t>　　　　　　　　　　　　　 　　（</t>
    </r>
    <r>
      <rPr>
        <sz val="10"/>
        <rFont val="ＭＳ 明朝"/>
        <family val="1"/>
        <charset val="128"/>
      </rPr>
      <t>0.40％）による控除後の率。</t>
    </r>
    <rPh sb="26" eb="28">
      <t>コウジョ</t>
    </rPh>
    <rPh sb="28" eb="29">
      <t>ゴ</t>
    </rPh>
    <rPh sb="30" eb="31">
      <t>リツ</t>
    </rPh>
    <phoneticPr fontId="4"/>
  </si>
  <si>
    <t>shift</t>
    <phoneticPr fontId="11"/>
  </si>
  <si>
    <t xml:space="preserve">gengou </t>
    <phoneticPr fontId="11"/>
  </si>
  <si>
    <t>平成</t>
    <rPh sb="0" eb="2">
      <t>ヘイセイ</t>
    </rPh>
    <phoneticPr fontId="11"/>
  </si>
  <si>
    <t xml:space="preserve">n_nen </t>
    <phoneticPr fontId="11"/>
  </si>
  <si>
    <t>n_nendo</t>
    <phoneticPr fontId="11"/>
  </si>
  <si>
    <t>nen</t>
    <phoneticPr fontId="4"/>
  </si>
  <si>
    <t>nen</t>
    <phoneticPr fontId="11"/>
  </si>
  <si>
    <t xml:space="preserve">nendo </t>
    <phoneticPr fontId="11"/>
  </si>
  <si>
    <t xml:space="preserve">b_nen </t>
    <phoneticPr fontId="11"/>
  </si>
  <si>
    <t>b_nendo</t>
    <phoneticPr fontId="11"/>
  </si>
  <si>
    <t>dir_PDF</t>
    <phoneticPr fontId="4"/>
  </si>
  <si>
    <t>（2）県内各保険別事業実績</t>
    <rPh sb="3" eb="5">
      <t>ケンナイ</t>
    </rPh>
    <rPh sb="5" eb="6">
      <t>カク</t>
    </rPh>
    <rPh sb="6" eb="8">
      <t>ホケン</t>
    </rPh>
    <rPh sb="8" eb="9">
      <t>ベツ</t>
    </rPh>
    <rPh sb="9" eb="11">
      <t>ジギョウ</t>
    </rPh>
    <rPh sb="11" eb="13">
      <t>ジッセキ</t>
    </rPh>
    <phoneticPr fontId="3"/>
  </si>
  <si>
    <t>(単位：人、件、千円)</t>
    <rPh sb="1" eb="3">
      <t>タンイ</t>
    </rPh>
    <rPh sb="4" eb="5">
      <t>ニン</t>
    </rPh>
    <rPh sb="6" eb="7">
      <t>ケン</t>
    </rPh>
    <rPh sb="8" eb="10">
      <t>センエン</t>
    </rPh>
    <phoneticPr fontId="3"/>
  </si>
  <si>
    <t>健　　康　　保　　険</t>
    <rPh sb="0" eb="10">
      <t>ケンコウホケン</t>
    </rPh>
    <phoneticPr fontId="3"/>
  </si>
  <si>
    <t>全　国　健　康　保　険　協　会　管　掌</t>
    <rPh sb="0" eb="1">
      <t>ゼン</t>
    </rPh>
    <rPh sb="2" eb="3">
      <t>クニ</t>
    </rPh>
    <rPh sb="4" eb="5">
      <t>ケン</t>
    </rPh>
    <rPh sb="6" eb="7">
      <t>ヤスシ</t>
    </rPh>
    <rPh sb="8" eb="9">
      <t>タモツ</t>
    </rPh>
    <rPh sb="10" eb="11">
      <t>ケン</t>
    </rPh>
    <rPh sb="12" eb="13">
      <t>キョウ</t>
    </rPh>
    <rPh sb="14" eb="15">
      <t>カイ</t>
    </rPh>
    <rPh sb="16" eb="19">
      <t>カンショウ</t>
    </rPh>
    <phoneticPr fontId="3"/>
  </si>
  <si>
    <t>事業</t>
    <rPh sb="0" eb="2">
      <t>ジギョウ</t>
    </rPh>
    <phoneticPr fontId="3"/>
  </si>
  <si>
    <t>被保険</t>
    <rPh sb="0" eb="1">
      <t>ヒ</t>
    </rPh>
    <rPh sb="1" eb="3">
      <t>ホケン</t>
    </rPh>
    <phoneticPr fontId="3"/>
  </si>
  <si>
    <t>被扶養</t>
    <rPh sb="0" eb="1">
      <t>ヒ</t>
    </rPh>
    <rPh sb="1" eb="3">
      <t>フヨウ</t>
    </rPh>
    <phoneticPr fontId="3"/>
  </si>
  <si>
    <t>収納済</t>
    <rPh sb="0" eb="2">
      <t>シュウノウ</t>
    </rPh>
    <rPh sb="2" eb="3">
      <t>スミ</t>
    </rPh>
    <phoneticPr fontId="3"/>
  </si>
  <si>
    <t>保険給付</t>
    <rPh sb="0" eb="4">
      <t>ホケンキュウフ</t>
    </rPh>
    <phoneticPr fontId="3"/>
  </si>
  <si>
    <t>所数</t>
    <rPh sb="0" eb="1">
      <t>ショ</t>
    </rPh>
    <rPh sb="1" eb="2">
      <t>スウ</t>
    </rPh>
    <phoneticPr fontId="3"/>
  </si>
  <si>
    <t>者  数</t>
    <rPh sb="0" eb="1">
      <t>シャ</t>
    </rPh>
    <rPh sb="3" eb="4">
      <t>スウ</t>
    </rPh>
    <phoneticPr fontId="3"/>
  </si>
  <si>
    <t>者  数</t>
    <rPh sb="0" eb="1">
      <t>モノ</t>
    </rPh>
    <rPh sb="3" eb="4">
      <t>スウ</t>
    </rPh>
    <phoneticPr fontId="3"/>
  </si>
  <si>
    <t>保険料</t>
    <rPh sb="0" eb="3">
      <t>ホケンリョウ</t>
    </rPh>
    <phoneticPr fontId="3"/>
  </si>
  <si>
    <t>件数</t>
    <rPh sb="0" eb="2">
      <t>ケンスウ</t>
    </rPh>
    <phoneticPr fontId="3"/>
  </si>
  <si>
    <t>金額</t>
    <rPh sb="0" eb="2">
      <t>キンガク</t>
    </rPh>
    <phoneticPr fontId="3"/>
  </si>
  <si>
    <t>R3</t>
  </si>
  <si>
    <t>船   員   保   険</t>
    <rPh sb="0" eb="1">
      <t>フネ</t>
    </rPh>
    <rPh sb="4" eb="5">
      <t>イン</t>
    </rPh>
    <rPh sb="8" eb="9">
      <t>タモツ</t>
    </rPh>
    <rPh sb="12" eb="13">
      <t>ケン</t>
    </rPh>
    <phoneticPr fontId="3"/>
  </si>
  <si>
    <t>健康保険法第3条の2被保険者健康保険</t>
    <rPh sb="0" eb="4">
      <t>ケンコウホケン</t>
    </rPh>
    <rPh sb="4" eb="5">
      <t>ホウ</t>
    </rPh>
    <rPh sb="5" eb="6">
      <t>ダイ</t>
    </rPh>
    <rPh sb="7" eb="8">
      <t>ジョウ</t>
    </rPh>
    <rPh sb="10" eb="14">
      <t>ヒホケンシャ</t>
    </rPh>
    <rPh sb="14" eb="18">
      <t>ケンコウホケン</t>
    </rPh>
    <phoneticPr fontId="3"/>
  </si>
  <si>
    <t>年度</t>
    <rPh sb="0" eb="2">
      <t>ネンド</t>
    </rPh>
    <phoneticPr fontId="3"/>
  </si>
  <si>
    <t>船　舶</t>
    <rPh sb="0" eb="1">
      <t>フネ</t>
    </rPh>
    <rPh sb="2" eb="3">
      <t>オオブネ</t>
    </rPh>
    <phoneticPr fontId="3"/>
  </si>
  <si>
    <t>所有者</t>
    <rPh sb="0" eb="3">
      <t>ショユウシャ</t>
    </rPh>
    <phoneticPr fontId="3"/>
  </si>
  <si>
    <t>者　数</t>
    <rPh sb="0" eb="1">
      <t>シャ</t>
    </rPh>
    <rPh sb="2" eb="3">
      <t>スウ</t>
    </rPh>
    <phoneticPr fontId="3"/>
  </si>
  <si>
    <t>注　1)　各年度の事業所数及び被保険者数は各年度末現在。（任意継続被保険者を含んだ数）</t>
    <rPh sb="0" eb="1">
      <t>チュウ</t>
    </rPh>
    <phoneticPr fontId="3"/>
  </si>
  <si>
    <t>　　2)　保険給付については、付加給付を含む。</t>
  </si>
  <si>
    <t>保険給付</t>
    <rPh sb="2" eb="4">
      <t>キュウフ</t>
    </rPh>
    <phoneticPr fontId="3"/>
  </si>
  <si>
    <t>参考資料</t>
    <rPh sb="0" eb="2">
      <t>サンコウ</t>
    </rPh>
    <rPh sb="2" eb="4">
      <t>シリョウ</t>
    </rPh>
    <phoneticPr fontId="11"/>
  </si>
  <si>
    <t>(3)市町村別高齢化状況(令和3年10月1日現在)</t>
  </si>
  <si>
    <t>市町村名</t>
    <phoneticPr fontId="11"/>
  </si>
  <si>
    <t>総数</t>
    <phoneticPr fontId="11"/>
  </si>
  <si>
    <t>実数</t>
    <rPh sb="0" eb="2">
      <t>ジッスウ</t>
    </rPh>
    <phoneticPr fontId="11"/>
  </si>
  <si>
    <t>後期
高齢化率</t>
    <phoneticPr fontId="11"/>
  </si>
  <si>
    <t>令和3年</t>
  </si>
  <si>
    <t>美郷町</t>
    <rPh sb="0" eb="2">
      <t>ミサト</t>
    </rPh>
    <rPh sb="2" eb="3">
      <t>チョウ</t>
    </rPh>
    <phoneticPr fontId="11"/>
  </si>
  <si>
    <t>県　計</t>
    <rPh sb="0" eb="1">
      <t>ケン</t>
    </rPh>
    <rPh sb="2" eb="3">
      <t>ケイ</t>
    </rPh>
    <phoneticPr fontId="11"/>
  </si>
  <si>
    <t xml:space="preserve">高齢化率が高い市町村→美郷町(52.17%) 諸塚村(46.98%) 日之影町(46.74%) </t>
    <phoneticPr fontId="11"/>
  </si>
  <si>
    <t xml:space="preserve">高齢化率が低い市町村→宮崎市(28.77%) 三股町(28.77%) 新富町(32.06%) </t>
    <phoneticPr fontId="11"/>
  </si>
  <si>
    <t>高齢化率が20%以上の市町村→26市町村(2年度26市町村 令和元年度26市町村 )</t>
  </si>
  <si>
    <t>高齢化率が30%以上の市町村→24市町村(2年度24市町村 令和元年度24市町村 )</t>
  </si>
  <si>
    <t>後期高齢化率が10%以上の市町村→26市町村(2年度26市町村 令和元年度26市町村 )</t>
  </si>
  <si>
    <t>　保険事業の運営主体である。国保の保険者は、地方公共団体である都道府県及び市町村（特別区を含む）とこれを補完するものとしての公法人である国保組合に限られる。</t>
    <phoneticPr fontId="4"/>
  </si>
  <si>
    <t>　市町村国保にあっては当該都道府県の区域内に住所を有する者、国保組合にあっては組合員及び組合員と同一の世帯に属する者。
　ただし、他の医療保険制度の加入者等は適用除外となる。</t>
    <phoneticPr fontId="4"/>
  </si>
  <si>
    <t>　国保被保険者において、退職被保険者等を除いた全ての被保険者をいう。</t>
    <phoneticPr fontId="4"/>
  </si>
  <si>
    <t>　退職被保険者及びその被扶養者。
　退職被保険者とは、国保の被保険者のうち、老齢または退職を支給事由とする被用者年金の受給権者であって、当該年金保険の加入期間が20年以上または40歳以降10年以上の者である。
　被扶養者とは、退職被保険者の直系尊族、配偶者その他三親等内の親族であって、その退職被保険者と同一の世帯に属し、かつ生計維持関係を有する者である。平成27年３月をもって制度は廃止されているが、平成26年度までの間における65歳未満の退職者を対象に制度を存続する経過措置が行われている。</t>
    <rPh sb="122" eb="123">
      <t>ソン</t>
    </rPh>
    <rPh sb="131" eb="132">
      <t>サン</t>
    </rPh>
    <rPh sb="177" eb="179">
      <t>ヘイセイ</t>
    </rPh>
    <rPh sb="181" eb="182">
      <t>ネン</t>
    </rPh>
    <rPh sb="183" eb="184">
      <t>ガツ</t>
    </rPh>
    <rPh sb="188" eb="190">
      <t>セイド</t>
    </rPh>
    <rPh sb="191" eb="193">
      <t>ハイシ</t>
    </rPh>
    <rPh sb="200" eb="202">
      <t>ヘイセイ</t>
    </rPh>
    <rPh sb="204" eb="206">
      <t>ネンド</t>
    </rPh>
    <rPh sb="209" eb="210">
      <t>アイダ</t>
    </rPh>
    <rPh sb="216" eb="217">
      <t>サイ</t>
    </rPh>
    <rPh sb="217" eb="219">
      <t>ミマン</t>
    </rPh>
    <rPh sb="220" eb="223">
      <t>タイショクシャ</t>
    </rPh>
    <rPh sb="224" eb="226">
      <t>タイショウ</t>
    </rPh>
    <rPh sb="227" eb="229">
      <t>セイド</t>
    </rPh>
    <rPh sb="230" eb="232">
      <t>ソンゾク</t>
    </rPh>
    <rPh sb="234" eb="238">
      <t>ケイカソチ</t>
    </rPh>
    <rPh sb="239" eb="240">
      <t>オコナ</t>
    </rPh>
    <phoneticPr fontId="4"/>
  </si>
  <si>
    <t>　被保険者の疾病、負傷、出産、死亡の４つの保険事故に対する給付。法定給付と任意給付がある。法定給付には、療養の給付等(療養費、高額療養費の支給など)とその他の給付(出産育児一時金、葬祭費の支給)があり、任意給付には、市町村及び組合が条例又は規約の定めにより任意に行う傷病手当金の支給などがある。</t>
    <rPh sb="108" eb="111">
      <t>シチョウソン</t>
    </rPh>
    <rPh sb="111" eb="112">
      <t>オヨ</t>
    </rPh>
    <rPh sb="113" eb="115">
      <t>クミアイ</t>
    </rPh>
    <phoneticPr fontId="4"/>
  </si>
  <si>
    <t>　保険医療機関又は保険薬局に被保険者証を提出した被保険者に対して、疾病や負傷の治療を目的とした一連の医療サービスを給付すること（現物給付）。給付は、療養に要した費用から一部負担金の額等を控除した額とされている。</t>
    <phoneticPr fontId="4"/>
  </si>
  <si>
    <t>　保険医療機関等への入院時に受けた食事療養に要した費用について支給されるもの。食事の費用を勘案して厚生労働大臣の定める基準により算出した額から、標準負担額を控除した額とされている。</t>
    <phoneticPr fontId="4"/>
  </si>
  <si>
    <t>　療養病床に入院する65歳以上の被保険者の療養の給付と併せて受けた生活療養（食事療養並びに温度、照明及び給水）に要した費用について支給されるもの。生活療養の費用を勘案して厚生労働大臣の定める基準の例により算定した費用の額から、生活療養費標準負担額を控除した額とされている。</t>
    <phoneticPr fontId="4"/>
  </si>
  <si>
    <t>　国保における補完的医療給付で、保険医療機関以外で診療を受けた場合、緊急その他やむを得ない理由により療養の給付を受けられなかったと市町村及び組合が認めた場合に事後的に市町村及び組合から支給を受ける額。療養に要した費用から一部負担金に相当する額を控除した額に相当する。</t>
    <phoneticPr fontId="4"/>
  </si>
  <si>
    <t>　居宅において継続して療養を受ける状態にある者が指定訪問看護事業者の行う指定訪問看護を受けた場合であり、市町村及び組合が必要があると認めたものについて支給されるもの。
　その額は、当該指定訪問看護につき厚生労働大臣の定める所により算定した額から、一部負担金に相当する額を控除した額に相当する。</t>
    <phoneticPr fontId="4"/>
  </si>
  <si>
    <t>　国保税を特別な事情がないにもかかわらず、長期にわたり滞納していると被保険者資格証明書が交付される。特別療養費とは、この資格証明書を提示して保険医療機関等又は指定訪問看護事業者において受けた療養に要した費用について支給されるものである。診療費報酬の場合と同様の方法で算定された療養に要した費用から一部負担金を控除した額に相当する。</t>
    <phoneticPr fontId="4"/>
  </si>
  <si>
    <t>　被保険者が療養の給付を受けるため病院または診療所に移送されたときに支給される費用。その額は最も経済的な通常の経路及び方法により移送された場合の費用により算定し、その全額が保険者負担となる。</t>
    <rPh sb="86" eb="89">
      <t>ホケンシャ</t>
    </rPh>
    <phoneticPr fontId="4"/>
  </si>
  <si>
    <t>　同一の世帯に属する被保険者が、同一の月に受けた療養に係る一部負担金等を合算した額から当該世帯に属する70歳以上の被保険者(後期高齢者医療受給対象者を除く。)に係る高額療養費の額を控除した額が自己負担限度額を超える場合に支給されるもの。低所得者、一定額以上の自己負担が多発する世帯、特定疾病については特別措置が設けられている。
　なお、平成29年８月より70歳以上の一般及び低所得者の外来療養に係る年間の高額療養費制度が新たに導入された。</t>
    <rPh sb="168" eb="170">
      <t>ヘイセイ</t>
    </rPh>
    <rPh sb="172" eb="173">
      <t>ネン</t>
    </rPh>
    <rPh sb="174" eb="175">
      <t>ガツ</t>
    </rPh>
    <rPh sb="179" eb="180">
      <t>サイ</t>
    </rPh>
    <rPh sb="180" eb="182">
      <t>イジョウ</t>
    </rPh>
    <rPh sb="183" eb="185">
      <t>イッパン</t>
    </rPh>
    <rPh sb="185" eb="186">
      <t>オヨ</t>
    </rPh>
    <rPh sb="187" eb="191">
      <t>テイショトクシャ</t>
    </rPh>
    <rPh sb="192" eb="194">
      <t>ガイライ</t>
    </rPh>
    <rPh sb="194" eb="196">
      <t>リョウヨウ</t>
    </rPh>
    <rPh sb="197" eb="198">
      <t>カカ</t>
    </rPh>
    <rPh sb="199" eb="201">
      <t>ネンカン</t>
    </rPh>
    <rPh sb="202" eb="204">
      <t>コウガク</t>
    </rPh>
    <rPh sb="204" eb="207">
      <t>リョウヨウヒ</t>
    </rPh>
    <rPh sb="207" eb="209">
      <t>セイド</t>
    </rPh>
    <rPh sb="210" eb="211">
      <t>アラ</t>
    </rPh>
    <rPh sb="213" eb="215">
      <t>ドウニュウ</t>
    </rPh>
    <phoneticPr fontId="4"/>
  </si>
  <si>
    <t>　高額療養のあった月以前の12月以内に既に高額療養費が支給されている月数が３月以上ある場合、負担限度額が一定額引き下がる。</t>
    <rPh sb="9" eb="10">
      <t>ツキ</t>
    </rPh>
    <rPh sb="10" eb="12">
      <t>イゼン</t>
    </rPh>
    <rPh sb="15" eb="16">
      <t>ツキ</t>
    </rPh>
    <rPh sb="16" eb="18">
      <t>イナイ</t>
    </rPh>
    <rPh sb="19" eb="20">
      <t>スデ</t>
    </rPh>
    <rPh sb="21" eb="23">
      <t>コウガク</t>
    </rPh>
    <rPh sb="23" eb="26">
      <t>リョウヨウヒ</t>
    </rPh>
    <rPh sb="27" eb="29">
      <t>シキュウ</t>
    </rPh>
    <rPh sb="34" eb="36">
      <t>ツキスウ</t>
    </rPh>
    <rPh sb="38" eb="39">
      <t>ツキ</t>
    </rPh>
    <rPh sb="39" eb="41">
      <t>イジョウ</t>
    </rPh>
    <rPh sb="43" eb="45">
      <t>バアイ</t>
    </rPh>
    <rPh sb="46" eb="48">
      <t>フタン</t>
    </rPh>
    <rPh sb="48" eb="50">
      <t>ゲンド</t>
    </rPh>
    <rPh sb="50" eb="51">
      <t>ガク</t>
    </rPh>
    <rPh sb="52" eb="54">
      <t>イッテイ</t>
    </rPh>
    <rPh sb="54" eb="55">
      <t>ガク</t>
    </rPh>
    <rPh sb="55" eb="56">
      <t>ヒ</t>
    </rPh>
    <rPh sb="57" eb="58">
      <t>サ</t>
    </rPh>
    <phoneticPr fontId="4"/>
  </si>
  <si>
    <t>外来年間合算</t>
    <phoneticPr fontId="4"/>
  </si>
  <si>
    <t>　基準日（翌年７月31日）時点で70歳以上かつ、所得区分が一般又は低所得の被保険者において、１年間（毎年８月～翌年７月）の外来に係る自己負担額が個人で年間14.4万円を超える場合に支給されるもの。</t>
    <rPh sb="34" eb="36">
      <t>ショトク</t>
    </rPh>
    <phoneticPr fontId="4"/>
  </si>
  <si>
    <t>高額医療                                          高額介護合算療養費</t>
    <phoneticPr fontId="4"/>
  </si>
  <si>
    <t>　１年間（毎年８月～翌年７月）の医療保険と介護保険における自己負担の合算額が著しく高額になる場合に、負担を軽減するもの。平成20年４月施行。</t>
    <phoneticPr fontId="4"/>
  </si>
  <si>
    <t>【財政関係】</t>
    <rPh sb="1" eb="3">
      <t>ザイセイ</t>
    </rPh>
    <rPh sb="3" eb="5">
      <t>カンケイ</t>
    </rPh>
    <phoneticPr fontId="4"/>
  </si>
  <si>
    <t>国民健康保険事業費納付金</t>
    <phoneticPr fontId="4"/>
  </si>
  <si>
    <t>　国民健康保険事業に要する費用（前期高齢者納付金等及び後期高齢者支援金等並びに介護納付金の納付に要する費用を含む。）に充てるため、都道府県が市町村から徴収する負担金。</t>
    <rPh sb="59" eb="60">
      <t>ア</t>
    </rPh>
    <rPh sb="65" eb="69">
      <t>トドウフケン</t>
    </rPh>
    <rPh sb="70" eb="73">
      <t>シチョウソン</t>
    </rPh>
    <rPh sb="75" eb="77">
      <t>チョウシュウ</t>
    </rPh>
    <rPh sb="79" eb="82">
      <t>フタンキン</t>
    </rPh>
    <phoneticPr fontId="4"/>
  </si>
  <si>
    <t>療養給付費等負担金</t>
    <phoneticPr fontId="4"/>
  </si>
  <si>
    <t>　国保財政の基盤の確立と事業の健全な運営に資するため、都道府県内の市町村及び国保組合の療養の給付、入院時食事療養費、保険外併用療養費、療養費、訪問看護療養費、特別療養費、移送費、高額療養費及び高額介護合算療養費の支給に要する費用、後期高齢者医療費支援金及び介護納付金の納付に要する費用について、国が定率の負担をする負担金（補助金）。</t>
    <rPh sb="27" eb="31">
      <t>トドウフケン</t>
    </rPh>
    <rPh sb="31" eb="32">
      <t>ナイ</t>
    </rPh>
    <rPh sb="33" eb="36">
      <t>シチョウソン</t>
    </rPh>
    <rPh sb="49" eb="52">
      <t>ニュウインジ</t>
    </rPh>
    <rPh sb="52" eb="54">
      <t>ショクジ</t>
    </rPh>
    <rPh sb="54" eb="57">
      <t>リョウヨウヒ</t>
    </rPh>
    <rPh sb="58" eb="61">
      <t>ホケンガイ</t>
    </rPh>
    <rPh sb="61" eb="63">
      <t>ヘイヨウ</t>
    </rPh>
    <rPh sb="63" eb="66">
      <t>リョウヨウヒ</t>
    </rPh>
    <rPh sb="71" eb="73">
      <t>ホウモン</t>
    </rPh>
    <rPh sb="73" eb="75">
      <t>カンゴ</t>
    </rPh>
    <rPh sb="75" eb="78">
      <t>リョウヨウヒ</t>
    </rPh>
    <rPh sb="79" eb="81">
      <t>トクベツ</t>
    </rPh>
    <rPh sb="85" eb="88">
      <t>イソウヒ</t>
    </rPh>
    <rPh sb="94" eb="95">
      <t>オヨ</t>
    </rPh>
    <rPh sb="96" eb="98">
      <t>コウガク</t>
    </rPh>
    <rPh sb="98" eb="100">
      <t>カイゴ</t>
    </rPh>
    <rPh sb="100" eb="102">
      <t>ガッサン</t>
    </rPh>
    <rPh sb="102" eb="105">
      <t>リョウヨウヒ</t>
    </rPh>
    <phoneticPr fontId="4"/>
  </si>
  <si>
    <t>高額医療費負担金(繰入金）</t>
    <rPh sb="0" eb="8">
      <t>コウガクイリョウヒフタンキン</t>
    </rPh>
    <rPh sb="9" eb="12">
      <t>クリイレキン</t>
    </rPh>
    <phoneticPr fontId="4"/>
  </si>
  <si>
    <t>　１件当たり医療費の額が交付基準を超える医療費について負担する国負担金及び都道府県繰入金。</t>
    <rPh sb="27" eb="29">
      <t>フタン</t>
    </rPh>
    <rPh sb="31" eb="32">
      <t>クニ</t>
    </rPh>
    <rPh sb="32" eb="35">
      <t>フタンキン</t>
    </rPh>
    <rPh sb="35" eb="36">
      <t>オヨ</t>
    </rPh>
    <rPh sb="37" eb="41">
      <t>トドウフケン</t>
    </rPh>
    <rPh sb="41" eb="44">
      <t>クリイレキン</t>
    </rPh>
    <phoneticPr fontId="4"/>
  </si>
  <si>
    <t>特別高額医療費共同事業負担金</t>
    <rPh sb="0" eb="2">
      <t>トクベツ</t>
    </rPh>
    <rPh sb="2" eb="4">
      <t>コウガク</t>
    </rPh>
    <rPh sb="4" eb="7">
      <t>イリョウヒ</t>
    </rPh>
    <rPh sb="11" eb="14">
      <t>フタンキン</t>
    </rPh>
    <phoneticPr fontId="4"/>
  </si>
  <si>
    <t>　著しく高額な医療に関する給付に要する費用が国民健康保険の財政に与える影響を緩和するため、都道府県が国民健康保険中央会へ拠出金を支出する際に国から都道府県に対して交付される負担金。</t>
    <rPh sb="38" eb="42">
      <t>トドウフケン</t>
    </rPh>
    <rPh sb="43" eb="52">
      <t>コクミンケンコウホケンチュウオウカイ</t>
    </rPh>
    <rPh sb="53" eb="56">
      <t>キョシュツキン</t>
    </rPh>
    <rPh sb="57" eb="59">
      <t>シシュツ</t>
    </rPh>
    <rPh sb="61" eb="62">
      <t>サイ</t>
    </rPh>
    <rPh sb="63" eb="64">
      <t>クニ</t>
    </rPh>
    <rPh sb="74" eb="76">
      <t>コウフ</t>
    </rPh>
    <rPh sb="79" eb="82">
      <t>フタンキン</t>
    </rPh>
    <phoneticPr fontId="4"/>
  </si>
  <si>
    <t>特定健康診査等負担金
(繰入金）</t>
    <rPh sb="12" eb="15">
      <t>クリイレキン</t>
    </rPh>
    <phoneticPr fontId="4"/>
  </si>
  <si>
    <t>特定健康診査及び特定保健指導に要する費用のうち対象額の３分の１について、国及び都道府県がそれぞれ負担する国負担金及び都道府県繰入金。</t>
    <rPh sb="52" eb="53">
      <t>クニ</t>
    </rPh>
    <rPh sb="56" eb="57">
      <t>オヨ</t>
    </rPh>
    <rPh sb="58" eb="62">
      <t>トドウフケン</t>
    </rPh>
    <phoneticPr fontId="4"/>
  </si>
  <si>
    <t>　都道府県間の財政力の不均衡を調整するために、画一的測定基準を用いて都道府県の財政需要（調整対象需要額）及び財政収入（調整対象収入額）を算定し、調整対象需要額が調整対象収入額を超える都道府県に対して、その超える額を基準として国から交付される交付金。</t>
    <rPh sb="1" eb="5">
      <t>トドウフケン</t>
    </rPh>
    <rPh sb="5" eb="6">
      <t>カン</t>
    </rPh>
    <rPh sb="34" eb="38">
      <t>トドウフケン</t>
    </rPh>
    <rPh sb="91" eb="95">
      <t>トドウフケン</t>
    </rPh>
    <rPh sb="112" eb="113">
      <t>クニ</t>
    </rPh>
    <rPh sb="120" eb="123">
      <t>コウフキン</t>
    </rPh>
    <phoneticPr fontId="4"/>
  </si>
  <si>
    <t>特別調整交付金</t>
    <phoneticPr fontId="4"/>
  </si>
  <si>
    <t>　普通調整交付金の画一的な基準では補足できない事情や災害等によって財政収入の確保が厳しい等、特別の事情により交付される交付金。</t>
    <phoneticPr fontId="4"/>
  </si>
  <si>
    <t>療養給付費等交付金</t>
    <rPh sb="5" eb="6">
      <t>トウ</t>
    </rPh>
    <phoneticPr fontId="4"/>
  </si>
  <si>
    <t>　退職被保険者等の医療給付に要する費用に充てるため、被用者保険等保険者の搬出金を財源とした交付金。
　退職被保険者等に係る医療給付に関する費用の額から退職被保険者等に係る保険料（税）に相当する額を控除した額となる。</t>
    <phoneticPr fontId="4"/>
  </si>
  <si>
    <t>　各保険者に係る加入者の数に占める前期高齢者（65歳以上74歳以下）である加入者の数の割合に係る負担の不均衡を調整するため、社会保険診療報酬支払基金が交付する交付金。</t>
    <phoneticPr fontId="4"/>
  </si>
  <si>
    <t>特別高額医療費共同事業交付金</t>
    <rPh sb="0" eb="2">
      <t>トクベツ</t>
    </rPh>
    <rPh sb="2" eb="4">
      <t>コウガク</t>
    </rPh>
    <rPh sb="4" eb="7">
      <t>イリョウヒ</t>
    </rPh>
    <rPh sb="11" eb="14">
      <t>コウフキン</t>
    </rPh>
    <phoneticPr fontId="4"/>
  </si>
  <si>
    <t>　著しく高額な医療に関する給付に要する費用が国民健康保険の財政に与える影響を緩和するため、国民健康保険中央会から都道府県に対して交付される交付金。</t>
    <rPh sb="45" eb="47">
      <t>コクミン</t>
    </rPh>
    <rPh sb="47" eb="49">
      <t>ケンコウ</t>
    </rPh>
    <rPh sb="49" eb="51">
      <t>ホケン</t>
    </rPh>
    <rPh sb="51" eb="54">
      <t>チュウオウカイ</t>
    </rPh>
    <rPh sb="64" eb="66">
      <t>コウフ</t>
    </rPh>
    <rPh sb="69" eb="72">
      <t>コウフキン</t>
    </rPh>
    <phoneticPr fontId="4"/>
  </si>
  <si>
    <t>保険給付費等交付金</t>
    <rPh sb="0" eb="9">
      <t>ホケンキュウフヒトウコウフキン</t>
    </rPh>
    <phoneticPr fontId="4"/>
  </si>
  <si>
    <t>　都道府県が市町村に対して、療養の給付その他の国民健康保険事業に要する経費について負担する交付金。</t>
    <rPh sb="1" eb="5">
      <t>トドウフケン</t>
    </rPh>
    <rPh sb="6" eb="9">
      <t>シチョウソン</t>
    </rPh>
    <rPh sb="10" eb="11">
      <t>タイ</t>
    </rPh>
    <rPh sb="14" eb="16">
      <t>リョウヨウ</t>
    </rPh>
    <rPh sb="17" eb="19">
      <t>キュウフ</t>
    </rPh>
    <rPh sb="21" eb="22">
      <t>タ</t>
    </rPh>
    <rPh sb="23" eb="25">
      <t>コクミン</t>
    </rPh>
    <rPh sb="25" eb="27">
      <t>ケンコウ</t>
    </rPh>
    <rPh sb="27" eb="29">
      <t>ホケン</t>
    </rPh>
    <rPh sb="29" eb="31">
      <t>ジギョウ</t>
    </rPh>
    <rPh sb="32" eb="33">
      <t>ヨウ</t>
    </rPh>
    <rPh sb="35" eb="37">
      <t>ケイヒ</t>
    </rPh>
    <rPh sb="41" eb="43">
      <t>フタン</t>
    </rPh>
    <rPh sb="45" eb="48">
      <t>コウフキン</t>
    </rPh>
    <phoneticPr fontId="4"/>
  </si>
  <si>
    <t>普通交付金</t>
    <rPh sb="0" eb="5">
      <t>フツウコウフキン</t>
    </rPh>
    <phoneticPr fontId="4"/>
  </si>
  <si>
    <t>　保険給付費等交付金のうち、療養の給付に要した費用の額から当該給付に係る一部負担金に相当する額を控除した額並びに入院時食事療養費、入院時生活療養費、保険外併用療養費、療養費、訪問看護療養費、特別療養費、移送費、高額療養費及び高額介護合算療養費の支給に要した費用の全額に相当する額を交付するもの。</t>
    <rPh sb="1" eb="10">
      <t>ホケンキュウフヒトウコウフキン</t>
    </rPh>
    <rPh sb="140" eb="142">
      <t>コウフ</t>
    </rPh>
    <phoneticPr fontId="4"/>
  </si>
  <si>
    <t>特別交付金</t>
    <rPh sb="0" eb="2">
      <t>トクベツ</t>
    </rPh>
    <rPh sb="2" eb="5">
      <t>コウフキン</t>
    </rPh>
    <phoneticPr fontId="4"/>
  </si>
  <si>
    <t>　保険給付費等交付金のうち、以下のものをいう。
・災害その他特別の事情に応じて交付する市町村向け特別調整交付金
・国が当該市町村の取組に応じて交付する市町村向け国民健康保険保険者努力支援交付金
・知事が別に定める基準に基づき交付する県２号繰入金
・当該市町村の特定健康診査等費用額に応じて交付する特定健康診査等負担金</t>
    <rPh sb="14" eb="16">
      <t>イカ</t>
    </rPh>
    <rPh sb="43" eb="47">
      <t>シチョウソンム</t>
    </rPh>
    <rPh sb="48" eb="55">
      <t>トクベツチョウセイコウフキン</t>
    </rPh>
    <rPh sb="75" eb="78">
      <t>シチョウソン</t>
    </rPh>
    <rPh sb="78" eb="79">
      <t>ム</t>
    </rPh>
    <rPh sb="80" eb="86">
      <t>コクミンケンコウホケン</t>
    </rPh>
    <rPh sb="86" eb="96">
      <t>ホケンシャドリョクシエンコウフキン</t>
    </rPh>
    <rPh sb="112" eb="114">
      <t>コウフ</t>
    </rPh>
    <rPh sb="116" eb="117">
      <t>ケン</t>
    </rPh>
    <rPh sb="118" eb="119">
      <t>ゴウ</t>
    </rPh>
    <rPh sb="119" eb="121">
      <t>クリイレ</t>
    </rPh>
    <rPh sb="121" eb="122">
      <t>キン</t>
    </rPh>
    <rPh sb="144" eb="146">
      <t>コウフ</t>
    </rPh>
    <rPh sb="148" eb="154">
      <t>トクテイケンコウシンサ</t>
    </rPh>
    <rPh sb="154" eb="155">
      <t>トウ</t>
    </rPh>
    <phoneticPr fontId="4"/>
  </si>
  <si>
    <t>　後期高齢者医療制度の運営を支えるため保険者（現役世代）が社会保険診療報酬支払基金へ納付する支援金。</t>
    <rPh sb="37" eb="41">
      <t>シハライキキン</t>
    </rPh>
    <phoneticPr fontId="4"/>
  </si>
  <si>
    <t>　各保険者に係る加入者の数に占める前期高齢者である加入者の数の割合に係る負担の不均衡を調整するため、保険者が社会保険診療報酬支払基金に対して納付する納付金。</t>
    <phoneticPr fontId="4"/>
  </si>
  <si>
    <t>　40歳以上65歳未満の第２号被保険者が保険者を通じて社会保険診療報酬支払基金に納付する納付金。国民健康保険料（税）と一括して徴収される。</t>
    <rPh sb="20" eb="23">
      <t>ホケンシャ</t>
    </rPh>
    <rPh sb="24" eb="25">
      <t>ツウ</t>
    </rPh>
    <rPh sb="27" eb="29">
      <t>シャカイ</t>
    </rPh>
    <rPh sb="29" eb="31">
      <t>ホケン</t>
    </rPh>
    <rPh sb="31" eb="33">
      <t>シンリョウ</t>
    </rPh>
    <rPh sb="33" eb="35">
      <t>ホウシュウ</t>
    </rPh>
    <rPh sb="35" eb="37">
      <t>シハライ</t>
    </rPh>
    <rPh sb="37" eb="39">
      <t>キキン</t>
    </rPh>
    <rPh sb="40" eb="42">
      <t>ノウフ</t>
    </rPh>
    <rPh sb="56" eb="57">
      <t>ゼイ</t>
    </rPh>
    <phoneticPr fontId="4"/>
  </si>
  <si>
    <t>特別高額医療費共同事業
事業費拠出金</t>
    <phoneticPr fontId="4"/>
  </si>
  <si>
    <t>　著しく高額な医療に関する給付に要する費用が国民健康保険の財政に与える影響を緩和するため、都道府県が国民健康保険中央会へ支出する拠出金。</t>
    <rPh sb="60" eb="62">
      <t>シシュツ</t>
    </rPh>
    <phoneticPr fontId="4"/>
  </si>
  <si>
    <t>　当該年度において後期高齢者医療、前期高齢者医療、病床転換助成及び特別高額医療費共同事業のために行われる業務に要する費用に充てるため保険者が拠出する拠出金。</t>
    <rPh sb="25" eb="27">
      <t>ビョウショウ</t>
    </rPh>
    <rPh sb="27" eb="29">
      <t>テンカン</t>
    </rPh>
    <rPh sb="29" eb="31">
      <t>ジョセイ</t>
    </rPh>
    <rPh sb="31" eb="32">
      <t>オヨ</t>
    </rPh>
    <rPh sb="33" eb="35">
      <t>トクベツ</t>
    </rPh>
    <rPh sb="35" eb="37">
      <t>コウガク</t>
    </rPh>
    <rPh sb="37" eb="40">
      <t>イリョウヒ</t>
    </rPh>
    <rPh sb="40" eb="42">
      <t>キョウドウ</t>
    </rPh>
    <rPh sb="42" eb="44">
      <t>ジギョウ</t>
    </rPh>
    <phoneticPr fontId="4"/>
  </si>
  <si>
    <t>　保険料（税）の軽減相当額を市町村が一般会計から国保特別会計へ繰り入れる繰入金。このうち低所得者に対する保険税軽減相当額は、都道府県３/４、市町村１/４、保険者支援制度に基づくものは、国１/２、都道府県１/４、市町村１/４を負担。</t>
    <phoneticPr fontId="4"/>
  </si>
  <si>
    <t>　出産育児一時金の支給のために、市町村が一般会計から国保特別会計に繰り入れる繰入金。</t>
    <rPh sb="16" eb="19">
      <t>シチョウソン</t>
    </rPh>
    <phoneticPr fontId="4"/>
  </si>
  <si>
    <t>　低所得者が多い、病床数が過剰、高齢者割合が高い等の保険者の責に帰することができない事情により国保財政が受ける影響に着目して、市町村の一般会計から国保特別会計に繰り入れる繰入金。</t>
    <phoneticPr fontId="4"/>
  </si>
  <si>
    <t>　国保連合会へ支払う診療報酬の審査・支払のための手数料。</t>
    <phoneticPr fontId="4"/>
  </si>
  <si>
    <t>　保健施設、特定健康診査等事業及び健康管理センター等に関して保険者が支出する費用（直診勘定に属するものを除く）。
　保健衛生普及費、疾病予防費、施設管理費、保健指導事業費、健康増進指導事業費、検診事業費、施設整備費などがある。</t>
    <rPh sb="25" eb="26">
      <t>トウ</t>
    </rPh>
    <phoneticPr fontId="4"/>
  </si>
  <si>
    <t>保険税（料）</t>
    <rPh sb="2" eb="3">
      <t>ゼイ</t>
    </rPh>
    <rPh sb="4" eb="5">
      <t>リョウ</t>
    </rPh>
    <phoneticPr fontId="4"/>
  </si>
  <si>
    <t>　国保事業に要する費用に充てるための徴収金であり、市町村国保においては保険税を徴収しないときは保険料を徴収する。また、国保組合にあっては常に保険料として徴収される。
　料と税は法的根拠が異なるものの、実際の賦課方法等については大きく異なる点はない。</t>
    <phoneticPr fontId="4"/>
  </si>
  <si>
    <t>　課税総所得金額等を算定基礎とした算定額。「旧ただし書方式」による算定が原則だが、これによる算定が著しく困難な場合は「本文方式」や「所得割方式」により算定する。</t>
    <phoneticPr fontId="4"/>
  </si>
  <si>
    <t>　固定資産税額等を算定基礎とした算定額。</t>
    <phoneticPr fontId="4"/>
  </si>
  <si>
    <t>　被保険者数に応じて算定される算定額。</t>
    <phoneticPr fontId="4"/>
  </si>
  <si>
    <t>　世帯数に応じて算定される算定額。</t>
    <phoneticPr fontId="4"/>
  </si>
  <si>
    <t>　条例に定めた保険税（料）の限度額。</t>
    <rPh sb="9" eb="10">
      <t>ゼイ</t>
    </rPh>
    <rPh sb="11" eb="12">
      <t>リョウ</t>
    </rPh>
    <phoneticPr fontId="4"/>
  </si>
  <si>
    <t>　国保法の規定により市町村及び組合が負担することとされている療養給付費・療養費の費用額の７割相当分。費用額から他法負担及び一部負担金（高額療養費・高額介護合算療養費を含む）を除いたもの。
　なお、条例または規約により給付水準を引き上げている場合、当該引上げ部分は市町村及び組合負担分となる。</t>
    <phoneticPr fontId="4"/>
  </si>
  <si>
    <t>　保険医療機関等において療養の給付を受ける被保険者が、その給付を受ける際、国保法第42条の各号に掲げる区分に従い、当該医療機関等に支払うべき負担金。</t>
    <phoneticPr fontId="4"/>
  </si>
  <si>
    <t>　療養給付費・療養費の費用額のうち、国保法以外の法令または保険者の条例以外の条例による国、都道府県、市町村等の負担額。</t>
    <rPh sb="29" eb="32">
      <t>ホケンシャ</t>
    </rPh>
    <phoneticPr fontId="4"/>
  </si>
  <si>
    <t>【統計関係】</t>
    <rPh sb="1" eb="3">
      <t>トウケイ</t>
    </rPh>
    <rPh sb="3" eb="5">
      <t>カンケイ</t>
    </rPh>
    <phoneticPr fontId="4"/>
  </si>
  <si>
    <t>　療養の給付について市町村及び組合が負担する療養給付費、療養費及び高額療養費・高額介護合算療養費の合計。</t>
    <phoneticPr fontId="4"/>
  </si>
  <si>
    <t>　療養の給付について市町村及び組合が負担する額。</t>
    <phoneticPr fontId="4"/>
  </si>
  <si>
    <t>　出産育児給付の支給に関して市町村及び組合が支出するもの。</t>
    <phoneticPr fontId="4"/>
  </si>
  <si>
    <t>　葬祭の給付または葬祭費の支給に関して市町村及び組合が支出するもの。</t>
    <phoneticPr fontId="4"/>
  </si>
  <si>
    <t>療養諸費（医療費）</t>
    <phoneticPr fontId="4"/>
  </si>
  <si>
    <t>　被保険者に対する療養の給付及び療養費の支給の対象となった費用の総額。</t>
    <phoneticPr fontId="4"/>
  </si>
  <si>
    <t>（参考）療養諸費内訳</t>
    <phoneticPr fontId="4"/>
  </si>
  <si>
    <t>　診療に要した費用の額。調剤、食事療養、看護及び移送に要する費用は含まれない。
　なお、件数とは診療報酬明細書の枚数、日数とは診療実日数、点数とは診療報酬につき「健康保険法の規定による療養に要する費用の額の算定方法」により算定した点数をいう。</t>
    <phoneticPr fontId="4"/>
  </si>
  <si>
    <t>　院外処方せんにより行われた調剤報酬。</t>
    <phoneticPr fontId="4"/>
  </si>
  <si>
    <t>　ある一定期間に、被保険者がどのくらい医療機関にかかったかを示す指標で、次の式により求められる。</t>
    <phoneticPr fontId="4"/>
  </si>
  <si>
    <t>　　　　　　　 年間受診件数
受診率　＝　　　　　　　　　　　 ×100
　　　　　　 年間平均被保険者数</t>
    <phoneticPr fontId="4"/>
  </si>
  <si>
    <t>　医療費のうち、実際に何割を市町村及び組合が負担しているかを示す指標で、以下の式により求められる。</t>
    <phoneticPr fontId="13"/>
  </si>
  <si>
    <r>
      <t xml:space="preserve">　　　　　　　保険者負担分＋高額療養費・高額介護合算療養費
給付率　＝　　　　　　　　　　　　　　  　　　　　　　　　　  </t>
    </r>
    <r>
      <rPr>
        <sz val="11"/>
        <rFont val="ＭＳ 明朝"/>
        <family val="1"/>
        <charset val="128"/>
      </rPr>
      <t>×100</t>
    </r>
    <r>
      <rPr>
        <sz val="10"/>
        <rFont val="ＭＳ 明朝"/>
        <family val="1"/>
        <charset val="128"/>
      </rPr>
      <t xml:space="preserve">
　　　　　　　　　　 　　　医療費費用額</t>
    </r>
    <phoneticPr fontId="13"/>
  </si>
  <si>
    <t>医療費のうち、実際に何割を被保険者が負担しているかを示す指標で、以下の式により求められる。</t>
    <phoneticPr fontId="13"/>
  </si>
  <si>
    <r>
      <t>　　　　　　　　　　　</t>
    </r>
    <r>
      <rPr>
        <sz val="9"/>
        <rFont val="ＭＳ 明朝"/>
        <family val="1"/>
        <charset val="128"/>
      </rPr>
      <t>一部負担金－高額療養費・高額介護合算療養費</t>
    </r>
    <r>
      <rPr>
        <sz val="10"/>
        <rFont val="ＭＳ 明朝"/>
        <family val="1"/>
        <charset val="128"/>
      </rPr>
      <t xml:space="preserve">
実質一部負担金割合 ＝　　　　　　　　　　　　　　　　　　　　  </t>
    </r>
    <r>
      <rPr>
        <sz val="11"/>
        <rFont val="ＭＳ 明朝"/>
        <family val="1"/>
        <charset val="128"/>
      </rPr>
      <t>×100</t>
    </r>
    <r>
      <rPr>
        <sz val="10"/>
        <rFont val="ＭＳ 明朝"/>
        <family val="1"/>
        <charset val="128"/>
      </rPr>
      <t xml:space="preserve">
　　　　　　　　　　　　　 　　　医療費費用額</t>
    </r>
    <phoneticPr fontId="4"/>
  </si>
  <si>
    <t>　以下の式により求められる。</t>
    <phoneticPr fontId="4"/>
  </si>
  <si>
    <t>　　　　　　　　　　　　　　保険税収納額
保険税収納率　＝
　　　　　　　　　保険税調定額－居所不明者分調定額</t>
    <phoneticPr fontId="4"/>
  </si>
  <si>
    <t>　参考資料</t>
    <rPh sb="1" eb="3">
      <t>サンコウ</t>
    </rPh>
    <rPh sb="3" eb="5">
      <t>シリョウ</t>
    </rPh>
    <phoneticPr fontId="4"/>
  </si>
  <si>
    <t>　「令和２年版　国民健康保険関係法令例規集（法研）」</t>
    <rPh sb="2" eb="4">
      <t>レイワ</t>
    </rPh>
    <phoneticPr fontId="4"/>
  </si>
  <si>
    <r>
      <t>　「国民健康保険　事業状況報告書記載便覧　平成</t>
    </r>
    <r>
      <rPr>
        <sz val="10.5"/>
        <rFont val="Century"/>
        <family val="1"/>
      </rPr>
      <t>16</t>
    </r>
    <r>
      <rPr>
        <sz val="10.5"/>
        <rFont val="ＭＳ 明朝"/>
        <family val="1"/>
        <charset val="128"/>
      </rPr>
      <t>年６月（国民健康保険調査会）」</t>
    </r>
    <phoneticPr fontId="4"/>
  </si>
  <si>
    <t>　「改訂25版　国保担当者ハンドブック（社会保険出版社）」</t>
    <rPh sb="2" eb="4">
      <t>カイテイ</t>
    </rPh>
    <phoneticPr fontId="4"/>
  </si>
  <si>
    <t>　「令和３年度　国民健康保険事業年報（厚生労働省保険局）」</t>
    <rPh sb="2" eb="4">
      <t>レイワ</t>
    </rPh>
    <phoneticPr fontId="4"/>
  </si>
  <si>
    <t>(令和4年4月時点）</t>
    <rPh sb="1" eb="3">
      <t>レイワ</t>
    </rPh>
    <rPh sb="4" eb="5">
      <t>ネン</t>
    </rPh>
    <rPh sb="6" eb="7">
      <t>ガツ</t>
    </rPh>
    <rPh sb="7" eb="9">
      <t>ジテン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</si>
</sst>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_);\(#,##0\)"/>
    <numFmt numFmtId="178" formatCode="0.00_ "/>
  </numFmts>
  <fonts count="22" x14ac:knownFonts="1">
    <font>
      <sz val="10"/>
      <name val="ＭＳ 明朝"/>
      <family val="1"/>
      <charset val="128"/>
    </font>
    <font>
      <sz val="11"/>
      <color theme="1"/>
      <name val="ＭＳ Ｐゴシック"/>
      <family val="2"/>
      <charset val="128"/>
      <scheme val="minor"/>
    </font>
    <font>
      <sz val="10"/>
      <name val="ＭＳ 明朝"/>
      <family val="1"/>
      <charset val="128"/>
    </font>
    <font>
      <sz val="11"/>
      <name val="ＭＳ ゴシック"/>
      <family val="3"/>
      <charset val="128"/>
    </font>
    <font>
      <sz val="6"/>
      <name val="ＭＳ 明朝"/>
      <family val="1"/>
      <charset val="128"/>
    </font>
    <font>
      <sz val="9"/>
      <name val="ＭＳ 明朝"/>
      <family val="1"/>
      <charset val="128"/>
    </font>
    <font>
      <sz val="8"/>
      <name val="ＭＳ 明朝"/>
      <family val="1"/>
      <charset val="128"/>
    </font>
    <font>
      <sz val="12"/>
      <name val="ＭＳ 明朝"/>
      <family val="1"/>
      <charset val="128"/>
    </font>
    <font>
      <sz val="11"/>
      <color theme="1"/>
      <name val="ＭＳ Ｐゴシック"/>
      <family val="3"/>
      <charset val="128"/>
      <scheme val="minor"/>
    </font>
    <font>
      <sz val="11"/>
      <name val="ＭＳ Ｐゴシック"/>
      <family val="3"/>
      <charset val="128"/>
    </font>
    <font>
      <sz val="10"/>
      <name val="ＭＳ ゴシック"/>
      <family val="3"/>
      <charset val="128"/>
    </font>
    <font>
      <sz val="6"/>
      <name val="ＭＳ Ｐ明朝"/>
      <family val="1"/>
      <charset val="128"/>
    </font>
    <font>
      <b/>
      <sz val="18"/>
      <name val="ＭＳ 明朝"/>
      <family val="1"/>
      <charset val="128"/>
    </font>
    <font>
      <sz val="6"/>
      <name val="ＭＳ Ｐゴシック"/>
      <family val="3"/>
      <charset val="128"/>
    </font>
    <font>
      <sz val="11"/>
      <name val="ＭＳ 明朝"/>
      <family val="1"/>
      <charset val="128"/>
    </font>
    <font>
      <b/>
      <sz val="14"/>
      <name val="ＭＳ 明朝"/>
      <family val="1"/>
      <charset val="128"/>
    </font>
    <font>
      <sz val="10.5"/>
      <name val="ＭＳ 明朝"/>
      <family val="1"/>
      <charset val="128"/>
    </font>
    <font>
      <sz val="10"/>
      <color theme="1"/>
      <name val="ＭＳ 明朝"/>
      <family val="1"/>
      <charset val="128"/>
    </font>
    <font>
      <sz val="8.5"/>
      <name val="ＭＳ 明朝"/>
      <family val="1"/>
      <charset val="128"/>
    </font>
    <font>
      <sz val="10"/>
      <color rgb="FFFF0000"/>
      <name val="ＭＳ 明朝"/>
      <family val="1"/>
      <charset val="128"/>
    </font>
    <font>
      <sz val="11"/>
      <color rgb="FFFF0000"/>
      <name val="ＭＳ 明朝"/>
      <family val="1"/>
      <charset val="128"/>
    </font>
    <font>
      <sz val="10.5"/>
      <name val="Century"/>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top/>
      <bottom style="hair">
        <color indexed="64"/>
      </bottom>
      <diagonal/>
    </border>
    <border>
      <left/>
      <right style="thin">
        <color indexed="64"/>
      </right>
      <top/>
      <bottom/>
      <diagonal/>
    </border>
    <border>
      <left style="thin">
        <color indexed="64"/>
      </left>
      <right style="hair">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style="thin">
        <color indexed="64"/>
      </bottom>
      <diagonal/>
    </border>
  </borders>
  <cellStyleXfs count="8">
    <xf numFmtId="0" fontId="0" fillId="0" borderId="0"/>
    <xf numFmtId="38" fontId="2" fillId="0" borderId="0" applyFont="0" applyFill="0" applyBorder="0" applyAlignment="0" applyProtection="0"/>
    <xf numFmtId="3" fontId="7" fillId="0" borderId="0"/>
    <xf numFmtId="0" fontId="8" fillId="0" borderId="0">
      <alignment vertical="center"/>
    </xf>
    <xf numFmtId="0" fontId="9" fillId="0" borderId="0"/>
    <xf numFmtId="0" fontId="9" fillId="0" borderId="0">
      <alignment vertical="center"/>
    </xf>
    <xf numFmtId="0" fontId="1" fillId="0" borderId="0">
      <alignment vertical="center"/>
    </xf>
    <xf numFmtId="38" fontId="2" fillId="0" borderId="0" applyFont="0" applyFill="0" applyBorder="0" applyAlignment="0" applyProtection="0"/>
  </cellStyleXfs>
  <cellXfs count="359">
    <xf numFmtId="0" fontId="0" fillId="0" borderId="0" xfId="0"/>
    <xf numFmtId="0" fontId="0" fillId="0" borderId="0" xfId="0" applyFill="1"/>
    <xf numFmtId="0" fontId="0" fillId="0" borderId="19" xfId="0" applyFill="1" applyBorder="1" applyAlignment="1">
      <alignment horizontal="center" vertical="center"/>
    </xf>
    <xf numFmtId="0" fontId="0" fillId="0" borderId="0" xfId="0" applyFill="1" applyBorder="1" applyAlignment="1">
      <alignment vertical="center"/>
    </xf>
    <xf numFmtId="176" fontId="0" fillId="0" borderId="9" xfId="1" applyNumberFormat="1" applyFont="1" applyFill="1" applyBorder="1" applyAlignment="1">
      <alignment vertical="center"/>
    </xf>
    <xf numFmtId="176" fontId="0" fillId="0" borderId="33" xfId="1" applyNumberFormat="1" applyFont="1" applyFill="1" applyBorder="1" applyAlignment="1">
      <alignment vertical="center"/>
    </xf>
    <xf numFmtId="0" fontId="0" fillId="0" borderId="7" xfId="0" applyFill="1" applyBorder="1" applyAlignment="1">
      <alignment horizontal="center" vertical="center"/>
    </xf>
    <xf numFmtId="0" fontId="0" fillId="0" borderId="2" xfId="0" applyFill="1" applyBorder="1"/>
    <xf numFmtId="0" fontId="0" fillId="0" borderId="0" xfId="0" applyAlignment="1">
      <alignment vertical="center"/>
    </xf>
    <xf numFmtId="0" fontId="0" fillId="0" borderId="0" xfId="1" applyNumberFormat="1" applyFont="1" applyFill="1" applyBorder="1" applyAlignment="1">
      <alignment vertical="center"/>
    </xf>
    <xf numFmtId="38" fontId="0" fillId="0" borderId="0" xfId="1" applyFont="1" applyFill="1" applyBorder="1" applyAlignment="1">
      <alignment vertical="center"/>
    </xf>
    <xf numFmtId="0" fontId="0" fillId="0" borderId="2" xfId="0" applyFill="1" applyBorder="1" applyAlignment="1">
      <alignment horizontal="centerContinuous" vertical="center"/>
    </xf>
    <xf numFmtId="0" fontId="0" fillId="0" borderId="39" xfId="0" applyFill="1" applyBorder="1" applyAlignment="1">
      <alignment horizontal="centerContinuous" vertical="center" shrinkToFit="1"/>
    </xf>
    <xf numFmtId="0" fontId="0" fillId="0" borderId="5" xfId="0" applyFill="1" applyBorder="1" applyAlignment="1">
      <alignment horizontal="centerContinuous" vertical="center" shrinkToFit="1"/>
    </xf>
    <xf numFmtId="0" fontId="0" fillId="0" borderId="6" xfId="0" applyFill="1" applyBorder="1" applyAlignment="1">
      <alignment horizontal="centerContinuous" vertical="center" shrinkToFit="1"/>
    </xf>
    <xf numFmtId="0" fontId="0" fillId="0" borderId="12" xfId="0" applyFill="1" applyBorder="1" applyAlignment="1">
      <alignment horizontal="center"/>
    </xf>
    <xf numFmtId="0" fontId="0" fillId="0" borderId="44" xfId="0" applyFill="1" applyBorder="1" applyAlignment="1">
      <alignment horizontal="centerContinuous" vertical="center"/>
    </xf>
    <xf numFmtId="0" fontId="0" fillId="0" borderId="47" xfId="0" applyFill="1" applyBorder="1" applyAlignment="1">
      <alignment horizontal="centerContinuous" vertical="center"/>
    </xf>
    <xf numFmtId="0" fontId="0" fillId="0" borderId="11" xfId="0" applyFill="1" applyBorder="1" applyAlignment="1">
      <alignment horizontal="centerContinuous" vertical="center"/>
    </xf>
    <xf numFmtId="0" fontId="0" fillId="0" borderId="17" xfId="0" applyFill="1" applyBorder="1" applyAlignment="1">
      <alignment horizontal="center" vertical="top"/>
    </xf>
    <xf numFmtId="0" fontId="0" fillId="0" borderId="45" xfId="0" applyFill="1" applyBorder="1" applyAlignment="1">
      <alignment horizontal="center" vertical="center"/>
    </xf>
    <xf numFmtId="0" fontId="0" fillId="0" borderId="46" xfId="0" applyFill="1" applyBorder="1" applyAlignment="1">
      <alignment horizontal="center" vertical="center"/>
    </xf>
    <xf numFmtId="176" fontId="0" fillId="0" borderId="9" xfId="1" applyNumberFormat="1" applyFont="1" applyFill="1" applyBorder="1" applyAlignment="1">
      <alignment horizontal="center" vertical="center"/>
    </xf>
    <xf numFmtId="176" fontId="0" fillId="0" borderId="14" xfId="1" applyNumberFormat="1" applyFont="1" applyFill="1" applyBorder="1" applyAlignment="1">
      <alignment vertical="center"/>
    </xf>
    <xf numFmtId="0" fontId="0" fillId="0" borderId="0" xfId="0" applyFill="1" applyAlignment="1">
      <alignment vertical="center"/>
    </xf>
    <xf numFmtId="176" fontId="0" fillId="0" borderId="2" xfId="1" applyNumberFormat="1" applyFont="1" applyFill="1" applyBorder="1" applyAlignment="1">
      <alignment vertical="center"/>
    </xf>
    <xf numFmtId="0" fontId="3" fillId="0" borderId="0" xfId="0" applyFont="1" applyAlignment="1">
      <alignment vertical="center"/>
    </xf>
    <xf numFmtId="0" fontId="0" fillId="0" borderId="53" xfId="0" applyBorder="1" applyAlignment="1">
      <alignment vertical="center"/>
    </xf>
    <xf numFmtId="0" fontId="0" fillId="0" borderId="54" xfId="0" applyBorder="1" applyAlignment="1">
      <alignment horizontal="center" vertical="center"/>
    </xf>
    <xf numFmtId="0" fontId="0" fillId="0" borderId="55" xfId="0" applyBorder="1" applyAlignment="1">
      <alignment vertical="center"/>
    </xf>
    <xf numFmtId="0" fontId="0" fillId="0" borderId="54" xfId="0" applyBorder="1" applyAlignment="1">
      <alignment vertical="center"/>
    </xf>
    <xf numFmtId="0" fontId="0" fillId="0" borderId="56" xfId="0" applyBorder="1" applyAlignment="1">
      <alignment vertical="center"/>
    </xf>
    <xf numFmtId="0" fontId="0" fillId="0" borderId="57" xfId="0" applyBorder="1" applyAlignment="1">
      <alignment horizontal="center" vertical="center"/>
    </xf>
    <xf numFmtId="0" fontId="0" fillId="0" borderId="57" xfId="0"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0" fillId="0" borderId="0" xfId="0" applyAlignment="1">
      <alignment horizontal="left" vertical="center"/>
    </xf>
    <xf numFmtId="0" fontId="0" fillId="0" borderId="60" xfId="0" applyBorder="1" applyAlignment="1">
      <alignment vertical="center"/>
    </xf>
    <xf numFmtId="0" fontId="0" fillId="0" borderId="0" xfId="0" applyFill="1" applyBorder="1" applyAlignment="1">
      <alignment horizontal="left" vertical="center"/>
    </xf>
    <xf numFmtId="0" fontId="10" fillId="0" borderId="0" xfId="0" applyFont="1" applyFill="1" applyAlignment="1">
      <alignment vertical="center"/>
    </xf>
    <xf numFmtId="0" fontId="0" fillId="0" borderId="0" xfId="0" applyFill="1" applyAlignment="1">
      <alignment horizontal="right" vertical="center"/>
    </xf>
    <xf numFmtId="0" fontId="0" fillId="0" borderId="43" xfId="0" applyFill="1" applyBorder="1" applyAlignment="1">
      <alignment vertical="center"/>
    </xf>
    <xf numFmtId="0" fontId="0" fillId="0" borderId="42" xfId="0" applyFill="1" applyBorder="1" applyAlignment="1">
      <alignment horizontal="centerContinuous" vertical="center"/>
    </xf>
    <xf numFmtId="0" fontId="0" fillId="0" borderId="0" xfId="0" applyNumberFormat="1" applyFill="1" applyBorder="1" applyAlignment="1">
      <alignment vertical="center"/>
    </xf>
    <xf numFmtId="0" fontId="0" fillId="0" borderId="0" xfId="0" applyFill="1" applyBorder="1"/>
    <xf numFmtId="0" fontId="0" fillId="0" borderId="0" xfId="0" applyFill="1" applyBorder="1" applyAlignment="1">
      <alignment horizontal="centerContinuous"/>
    </xf>
    <xf numFmtId="0" fontId="0" fillId="0" borderId="10" xfId="0" applyFill="1" applyBorder="1" applyAlignment="1">
      <alignment horizontal="centerContinuous" vertical="center"/>
    </xf>
    <xf numFmtId="0" fontId="0" fillId="0" borderId="0" xfId="0" applyFill="1" applyBorder="1" applyAlignment="1">
      <alignment horizontal="center"/>
    </xf>
    <xf numFmtId="0" fontId="0" fillId="0" borderId="7" xfId="0" applyFill="1" applyBorder="1" applyAlignment="1">
      <alignment vertical="center"/>
    </xf>
    <xf numFmtId="0" fontId="0" fillId="0" borderId="15" xfId="0" applyFill="1" applyBorder="1" applyAlignment="1">
      <alignment vertical="center"/>
    </xf>
    <xf numFmtId="0" fontId="0" fillId="0" borderId="0" xfId="0" quotePrefix="1" applyFill="1" applyBorder="1" applyAlignment="1">
      <alignment horizontal="center"/>
    </xf>
    <xf numFmtId="0" fontId="0" fillId="0" borderId="27" xfId="0" applyFill="1" applyBorder="1" applyAlignment="1">
      <alignment horizontal="center" vertical="center"/>
    </xf>
    <xf numFmtId="176" fontId="0" fillId="0" borderId="12" xfId="1" applyNumberFormat="1" applyFont="1" applyFill="1" applyBorder="1" applyAlignment="1">
      <alignment vertical="center"/>
    </xf>
    <xf numFmtId="176" fontId="0" fillId="0" borderId="13" xfId="1" applyNumberFormat="1" applyFont="1" applyFill="1" applyBorder="1" applyAlignment="1">
      <alignment vertical="center"/>
    </xf>
    <xf numFmtId="0" fontId="0" fillId="0" borderId="30" xfId="0" applyFill="1" applyBorder="1" applyAlignment="1">
      <alignment horizontal="center" vertical="center"/>
    </xf>
    <xf numFmtId="176" fontId="0" fillId="0" borderId="38" xfId="1" applyNumberFormat="1" applyFont="1" applyFill="1" applyBorder="1" applyAlignment="1">
      <alignment vertical="center"/>
    </xf>
    <xf numFmtId="0" fontId="0" fillId="0" borderId="0" xfId="0" applyFill="1" applyBorder="1" applyAlignment="1">
      <alignment horizontal="center" vertical="center"/>
    </xf>
    <xf numFmtId="0" fontId="0" fillId="0" borderId="27" xfId="0" quotePrefix="1" applyFill="1" applyBorder="1" applyAlignment="1">
      <alignment horizontal="center" vertical="center"/>
    </xf>
    <xf numFmtId="0" fontId="0" fillId="0" borderId="19" xfId="0" quotePrefix="1" applyFill="1" applyBorder="1" applyAlignment="1">
      <alignment horizontal="center" vertical="center"/>
    </xf>
    <xf numFmtId="0" fontId="0" fillId="0" borderId="30" xfId="0" quotePrefix="1" applyFill="1" applyBorder="1" applyAlignment="1">
      <alignment horizontal="center" vertical="center"/>
    </xf>
    <xf numFmtId="0" fontId="0" fillId="0" borderId="22" xfId="0" applyFill="1" applyBorder="1" applyAlignment="1">
      <alignment horizontal="center"/>
    </xf>
    <xf numFmtId="0" fontId="0" fillId="0" borderId="23" xfId="0" applyFill="1" applyBorder="1" applyAlignment="1">
      <alignment vertical="center"/>
    </xf>
    <xf numFmtId="0" fontId="0" fillId="0" borderId="26" xfId="0" applyFill="1" applyBorder="1" applyAlignment="1">
      <alignment horizontal="center" vertical="top"/>
    </xf>
    <xf numFmtId="176" fontId="0" fillId="0" borderId="12" xfId="0" applyNumberFormat="1" applyFill="1" applyBorder="1"/>
    <xf numFmtId="176" fontId="0" fillId="0" borderId="13" xfId="0" applyNumberFormat="1" applyFill="1" applyBorder="1"/>
    <xf numFmtId="176" fontId="2" fillId="0" borderId="9" xfId="1" applyNumberFormat="1" applyFont="1" applyFill="1" applyBorder="1" applyAlignment="1">
      <alignment vertical="center"/>
    </xf>
    <xf numFmtId="176" fontId="2" fillId="0" borderId="14" xfId="1" applyNumberFormat="1" applyFont="1" applyFill="1" applyBorder="1" applyAlignment="1">
      <alignment vertical="center"/>
    </xf>
    <xf numFmtId="176" fontId="0" fillId="0" borderId="0" xfId="1" applyNumberFormat="1" applyFont="1" applyFill="1" applyBorder="1" applyAlignment="1">
      <alignment vertical="center"/>
    </xf>
    <xf numFmtId="176" fontId="17" fillId="0" borderId="33" xfId="1" applyNumberFormat="1" applyFont="1" applyFill="1" applyBorder="1" applyAlignment="1">
      <alignment vertical="center"/>
    </xf>
    <xf numFmtId="176" fontId="17" fillId="0" borderId="38" xfId="1" applyNumberFormat="1" applyFont="1" applyFill="1" applyBorder="1" applyAlignment="1">
      <alignment vertical="center"/>
    </xf>
    <xf numFmtId="176" fontId="17" fillId="0" borderId="33" xfId="1" applyNumberFormat="1" applyFont="1" applyFill="1" applyBorder="1" applyAlignment="1">
      <alignment horizontal="center" vertical="center"/>
    </xf>
    <xf numFmtId="0" fontId="17" fillId="0" borderId="0" xfId="0" applyFont="1" applyAlignment="1">
      <alignment vertical="center"/>
    </xf>
    <xf numFmtId="0" fontId="0" fillId="0" borderId="14" xfId="0" applyBorder="1" applyAlignment="1">
      <alignment horizontal="center" vertical="center" shrinkToFit="1"/>
    </xf>
    <xf numFmtId="0" fontId="0" fillId="0" borderId="18" xfId="0" applyBorder="1" applyAlignment="1">
      <alignment horizontal="center"/>
    </xf>
    <xf numFmtId="0" fontId="3" fillId="0" borderId="0" xfId="0" applyFont="1"/>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xf numFmtId="0" fontId="0" fillId="0" borderId="5" xfId="0" applyBorder="1" applyAlignment="1">
      <alignment horizontal="centerContinuous"/>
    </xf>
    <xf numFmtId="0" fontId="0" fillId="0" borderId="6" xfId="0" applyBorder="1"/>
    <xf numFmtId="0" fontId="0" fillId="0" borderId="7" xfId="0" applyBorder="1" applyAlignment="1">
      <alignment horizontal="centerContinuous" vertical="center"/>
    </xf>
    <xf numFmtId="0" fontId="0" fillId="0" borderId="0" xfId="0" applyAlignment="1">
      <alignment horizontal="centerContinuous" vertical="center"/>
    </xf>
    <xf numFmtId="0" fontId="0" fillId="0" borderId="8" xfId="0" applyBorder="1" applyAlignment="1">
      <alignment horizontal="centerContinuous" vertical="center"/>
    </xf>
    <xf numFmtId="0" fontId="5" fillId="0" borderId="9" xfId="0" applyFont="1" applyBorder="1" applyAlignment="1">
      <alignment horizontal="center" vertical="center" shrinkToFit="1"/>
    </xf>
    <xf numFmtId="0" fontId="0" fillId="0" borderId="10" xfId="0" applyBorder="1" applyAlignment="1">
      <alignment horizontal="centerContinuous"/>
    </xf>
    <xf numFmtId="0" fontId="0" fillId="0" borderId="11" xfId="0" applyBorder="1"/>
    <xf numFmtId="0" fontId="6" fillId="0" borderId="0" xfId="0" applyFont="1" applyAlignment="1">
      <alignment horizontal="center" vertical="center"/>
    </xf>
    <xf numFmtId="0" fontId="18" fillId="0" borderId="9" xfId="0" applyFont="1" applyBorder="1" applyAlignment="1">
      <alignment horizontal="center" vertical="center"/>
    </xf>
    <xf numFmtId="0" fontId="0" fillId="0" borderId="12" xfId="0" applyBorder="1" applyAlignment="1">
      <alignment horizontal="centerContinuous" vertical="center" shrinkToFit="1"/>
    </xf>
    <xf numFmtId="0" fontId="0" fillId="0" borderId="7" xfId="0" applyBorder="1" applyAlignment="1">
      <alignment vertical="center"/>
    </xf>
    <xf numFmtId="0" fontId="0" fillId="0" borderId="8" xfId="0" applyBorder="1" applyAlignment="1">
      <alignment vertical="center"/>
    </xf>
    <xf numFmtId="0" fontId="0" fillId="0" borderId="0" xfId="0" applyAlignment="1">
      <alignment horizontal="right" vertical="center"/>
    </xf>
    <xf numFmtId="0" fontId="0" fillId="0" borderId="15" xfId="0" applyBorder="1"/>
    <xf numFmtId="0" fontId="0" fillId="0" borderId="17" xfId="0" applyBorder="1"/>
    <xf numFmtId="0" fontId="0" fillId="0" borderId="19" xfId="0" applyBorder="1" applyAlignment="1">
      <alignment vertical="center"/>
    </xf>
    <xf numFmtId="176" fontId="0" fillId="0" borderId="9" xfId="1" quotePrefix="1" applyNumberFormat="1" applyFont="1"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9" xfId="0" applyBorder="1" applyAlignment="1">
      <alignment horizontal="center" vertical="center"/>
    </xf>
    <xf numFmtId="176" fontId="0" fillId="0" borderId="9" xfId="1" applyNumberFormat="1" applyFont="1" applyBorder="1" applyAlignment="1">
      <alignment vertical="center"/>
    </xf>
    <xf numFmtId="176" fontId="0" fillId="0" borderId="17" xfId="1" applyNumberFormat="1" applyFont="1" applyBorder="1" applyAlignment="1">
      <alignment vertical="center"/>
    </xf>
    <xf numFmtId="0" fontId="0" fillId="0" borderId="20" xfId="0" applyBorder="1" applyAlignment="1">
      <alignment vertical="center"/>
    </xf>
    <xf numFmtId="176" fontId="0" fillId="0" borderId="12" xfId="1" quotePrefix="1" applyNumberFormat="1" applyFont="1" applyBorder="1" applyAlignment="1">
      <alignment vertical="center"/>
    </xf>
    <xf numFmtId="0" fontId="0" fillId="0" borderId="14" xfId="0" applyBorder="1"/>
    <xf numFmtId="0" fontId="0" fillId="0" borderId="20" xfId="0" applyBorder="1" applyAlignment="1">
      <alignment horizontal="left" vertical="center"/>
    </xf>
    <xf numFmtId="0" fontId="0" fillId="0" borderId="14" xfId="0" quotePrefix="1" applyBorder="1" applyAlignment="1">
      <alignment vertical="center"/>
    </xf>
    <xf numFmtId="0" fontId="0" fillId="0" borderId="21" xfId="0" applyBorder="1" applyAlignment="1">
      <alignment horizontal="centerContinuous" vertical="center"/>
    </xf>
    <xf numFmtId="0" fontId="0" fillId="0" borderId="22" xfId="0" applyBorder="1" applyAlignment="1">
      <alignment horizontal="centerContinuous" vertical="center" shrinkToFit="1"/>
    </xf>
    <xf numFmtId="0" fontId="0" fillId="0" borderId="20" xfId="0" applyBorder="1" applyAlignment="1">
      <alignment horizontal="centerContinuous" vertical="center"/>
    </xf>
    <xf numFmtId="0" fontId="0" fillId="0" borderId="8" xfId="0" applyBorder="1" applyAlignment="1">
      <alignment horizontal="centerContinuous" vertical="center" shrinkToFit="1"/>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2"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26" xfId="0" applyBorder="1" applyAlignment="1">
      <alignment vertical="center"/>
    </xf>
    <xf numFmtId="0" fontId="0" fillId="0" borderId="9" xfId="0" applyBorder="1"/>
    <xf numFmtId="0" fontId="0" fillId="0" borderId="27" xfId="0" applyBorder="1" applyAlignment="1">
      <alignment horizontal="center" vertical="center"/>
    </xf>
    <xf numFmtId="38" fontId="0" fillId="0" borderId="12" xfId="1" applyFont="1" applyBorder="1" applyAlignment="1">
      <alignment vertical="center"/>
    </xf>
    <xf numFmtId="38" fontId="0" fillId="0" borderId="9" xfId="1" applyFont="1" applyBorder="1" applyAlignment="1">
      <alignment vertical="center"/>
    </xf>
    <xf numFmtId="176" fontId="0" fillId="0" borderId="9" xfId="1" applyNumberFormat="1" applyFont="1" applyBorder="1" applyAlignment="1">
      <alignment vertical="center" shrinkToFit="1"/>
    </xf>
    <xf numFmtId="0" fontId="0" fillId="0" borderId="20" xfId="0" applyBorder="1" applyAlignment="1">
      <alignment vertical="center" wrapText="1"/>
    </xf>
    <xf numFmtId="38" fontId="0" fillId="0" borderId="12" xfId="1" applyFont="1" applyBorder="1" applyAlignment="1">
      <alignment horizontal="left" vertical="center"/>
    </xf>
    <xf numFmtId="38" fontId="0" fillId="0" borderId="9" xfId="1" applyFont="1" applyBorder="1" applyAlignment="1">
      <alignment horizontal="left" vertical="center"/>
    </xf>
    <xf numFmtId="0" fontId="0" fillId="0" borderId="20" xfId="0" applyBorder="1"/>
    <xf numFmtId="0" fontId="0" fillId="0" borderId="21" xfId="0" applyBorder="1" applyAlignment="1">
      <alignment vertical="center"/>
    </xf>
    <xf numFmtId="0" fontId="0" fillId="0" borderId="29" xfId="0" applyBorder="1" applyAlignment="1">
      <alignment vertical="center"/>
    </xf>
    <xf numFmtId="0" fontId="0" fillId="0" borderId="31" xfId="0" applyBorder="1" applyAlignment="1">
      <alignment horizontal="center" vertical="center"/>
    </xf>
    <xf numFmtId="0" fontId="0" fillId="0" borderId="33" xfId="0" applyBorder="1" applyAlignment="1">
      <alignment vertical="center"/>
    </xf>
    <xf numFmtId="0" fontId="0" fillId="0" borderId="34" xfId="0" applyBorder="1" applyAlignment="1">
      <alignment vertical="center"/>
    </xf>
    <xf numFmtId="176" fontId="0" fillId="0" borderId="0" xfId="1" applyNumberFormat="1" applyFont="1" applyAlignment="1">
      <alignment vertical="center"/>
    </xf>
    <xf numFmtId="0" fontId="0" fillId="0" borderId="4" xfId="0" applyBorder="1" applyAlignment="1">
      <alignment vertical="center"/>
    </xf>
    <xf numFmtId="0" fontId="0" fillId="0" borderId="2" xfId="0" applyBorder="1"/>
    <xf numFmtId="0" fontId="0" fillId="0" borderId="35" xfId="0" applyBorder="1"/>
    <xf numFmtId="0" fontId="6" fillId="0" borderId="9" xfId="0" applyFont="1" applyBorder="1" applyAlignment="1">
      <alignment horizontal="center" vertical="center"/>
    </xf>
    <xf numFmtId="0" fontId="0" fillId="0" borderId="14" xfId="0" applyBorder="1" applyAlignment="1">
      <alignment horizontal="center"/>
    </xf>
    <xf numFmtId="0" fontId="0" fillId="0" borderId="7" xfId="0" applyBorder="1" applyAlignment="1">
      <alignment horizontal="centerContinuous" vertical="center" shrinkToFit="1"/>
    </xf>
    <xf numFmtId="0" fontId="0" fillId="0" borderId="0" xfId="0" applyAlignment="1">
      <alignment horizontal="centerContinuous" vertical="center" shrinkToFit="1"/>
    </xf>
    <xf numFmtId="0" fontId="0" fillId="0" borderId="0" xfId="0" applyAlignment="1">
      <alignment horizontal="center"/>
    </xf>
    <xf numFmtId="0" fontId="0" fillId="0" borderId="14" xfId="0" quotePrefix="1" applyBorder="1"/>
    <xf numFmtId="0" fontId="19" fillId="0" borderId="14" xfId="0" applyFont="1" applyBorder="1"/>
    <xf numFmtId="0" fontId="0" fillId="0" borderId="9" xfId="0" applyBorder="1" applyAlignment="1">
      <alignment horizontal="left" wrapText="1"/>
    </xf>
    <xf numFmtId="0" fontId="0" fillId="0" borderId="36" xfId="0" applyBorder="1" applyAlignment="1">
      <alignment vertical="center"/>
    </xf>
    <xf numFmtId="0" fontId="0" fillId="0" borderId="31" xfId="0" applyBorder="1" applyAlignment="1">
      <alignment vertical="center"/>
    </xf>
    <xf numFmtId="176" fontId="0" fillId="0" borderId="33" xfId="1" applyNumberFormat="1" applyFont="1" applyBorder="1" applyAlignment="1">
      <alignment vertical="center"/>
    </xf>
    <xf numFmtId="0" fontId="0" fillId="0" borderId="31" xfId="0" applyBorder="1"/>
    <xf numFmtId="0" fontId="0" fillId="0" borderId="37" xfId="0" applyBorder="1" applyAlignment="1">
      <alignment vertical="center"/>
    </xf>
    <xf numFmtId="0" fontId="0" fillId="0" borderId="38" xfId="0" applyBorder="1"/>
    <xf numFmtId="0" fontId="0" fillId="0" borderId="4" xfId="0" applyBorder="1" applyAlignment="1">
      <alignment horizontal="center"/>
    </xf>
    <xf numFmtId="0" fontId="0" fillId="0" borderId="39" xfId="0" applyBorder="1" applyAlignment="1">
      <alignment horizontal="centerContinuous" vertical="center"/>
    </xf>
    <xf numFmtId="0" fontId="0" fillId="0" borderId="6" xfId="0" applyBorder="1" applyAlignment="1">
      <alignment horizontal="centerContinuous" vertical="center"/>
    </xf>
    <xf numFmtId="0" fontId="0" fillId="0" borderId="13" xfId="0" applyBorder="1" applyAlignment="1">
      <alignment horizontal="centerContinuous" vertical="center"/>
    </xf>
    <xf numFmtId="0" fontId="0" fillId="0" borderId="40" xfId="0" applyBorder="1" applyAlignment="1">
      <alignment horizontal="center" vertical="center"/>
    </xf>
    <xf numFmtId="0" fontId="0" fillId="0" borderId="27" xfId="0" applyBorder="1" applyAlignment="1">
      <alignment vertical="center"/>
    </xf>
    <xf numFmtId="0" fontId="0" fillId="0" borderId="0" xfId="0" applyAlignment="1">
      <alignment horizontal="left"/>
    </xf>
    <xf numFmtId="0" fontId="0" fillId="0" borderId="12" xfId="0" applyBorder="1"/>
    <xf numFmtId="0" fontId="0" fillId="0" borderId="41" xfId="0" applyBorder="1"/>
    <xf numFmtId="0" fontId="0" fillId="0" borderId="29" xfId="0" applyBorder="1"/>
    <xf numFmtId="0" fontId="0" fillId="0" borderId="40" xfId="0" applyBorder="1"/>
    <xf numFmtId="0" fontId="0" fillId="0" borderId="12" xfId="0" applyBorder="1" applyAlignment="1">
      <alignment horizontal="left" vertical="center"/>
    </xf>
    <xf numFmtId="9" fontId="0" fillId="0" borderId="18" xfId="0" applyNumberFormat="1" applyBorder="1" applyAlignment="1">
      <alignment horizontal="center" vertical="center" shrinkToFit="1"/>
    </xf>
    <xf numFmtId="0" fontId="0" fillId="0" borderId="32" xfId="0" applyBorder="1" applyAlignment="1">
      <alignment vertical="center"/>
    </xf>
    <xf numFmtId="0" fontId="0" fillId="0" borderId="36" xfId="0" applyBorder="1" applyAlignment="1">
      <alignment horizontal="center" vertical="center"/>
    </xf>
    <xf numFmtId="0" fontId="0" fillId="0" borderId="0" xfId="0" applyAlignment="1">
      <alignment horizontal="right"/>
    </xf>
    <xf numFmtId="0" fontId="0" fillId="0" borderId="27" xfId="0" applyBorder="1" applyAlignment="1">
      <alignment horizontal="center" vertical="center" textRotation="255"/>
    </xf>
    <xf numFmtId="0" fontId="0" fillId="0" borderId="19" xfId="0" applyBorder="1" applyAlignment="1">
      <alignment horizontal="center" vertical="center" textRotation="255"/>
    </xf>
    <xf numFmtId="0" fontId="0" fillId="0" borderId="30" xfId="0" applyBorder="1" applyAlignment="1">
      <alignment horizontal="center" vertical="center" textRotation="255"/>
    </xf>
    <xf numFmtId="0" fontId="0" fillId="0" borderId="20" xfId="0" applyBorder="1" applyAlignment="1">
      <alignment horizontal="center" vertical="center"/>
    </xf>
    <xf numFmtId="0" fontId="0" fillId="0" borderId="13" xfId="0" applyBorder="1" applyAlignment="1">
      <alignment horizontal="center" vertical="center"/>
    </xf>
    <xf numFmtId="0" fontId="0" fillId="0" borderId="32" xfId="0" applyBorder="1" applyAlignment="1">
      <alignment horizontal="center" vertical="center"/>
    </xf>
    <xf numFmtId="0" fontId="0" fillId="0" borderId="9" xfId="0" applyBorder="1" applyAlignment="1">
      <alignment horizontal="left" vertical="center"/>
    </xf>
    <xf numFmtId="0" fontId="0" fillId="0" borderId="20" xfId="0" applyBorder="1" applyAlignment="1">
      <alignment horizontal="center" vertical="center" wrapText="1"/>
    </xf>
    <xf numFmtId="0" fontId="0" fillId="0" borderId="9" xfId="0"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center" vertical="center" wrapText="1"/>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9" xfId="0"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9" xfId="0" applyBorder="1" applyAlignment="1">
      <alignment vertical="center"/>
    </xf>
    <xf numFmtId="0" fontId="0" fillId="0" borderId="17" xfId="0" applyBorder="1" applyAlignment="1">
      <alignment vertical="center"/>
    </xf>
    <xf numFmtId="0" fontId="0" fillId="0" borderId="16" xfId="0" applyBorder="1"/>
    <xf numFmtId="0" fontId="14" fillId="0" borderId="0" xfId="0" applyFont="1" applyAlignment="1">
      <alignment horizontal="center"/>
    </xf>
    <xf numFmtId="0" fontId="14" fillId="0" borderId="0" xfId="0" applyFont="1" applyAlignment="1">
      <alignment vertical="center"/>
    </xf>
    <xf numFmtId="0" fontId="15" fillId="0" borderId="31" xfId="0" applyFont="1" applyBorder="1" applyAlignment="1">
      <alignment horizontal="left" vertical="center"/>
    </xf>
    <xf numFmtId="0" fontId="12" fillId="0" borderId="31" xfId="0" applyFont="1" applyBorder="1" applyAlignment="1">
      <alignment horizontal="center" vertical="center"/>
    </xf>
    <xf numFmtId="0" fontId="14" fillId="0" borderId="31" xfId="0" applyFont="1" applyBorder="1" applyAlignment="1">
      <alignment horizontal="center"/>
    </xf>
    <xf numFmtId="0" fontId="14" fillId="0" borderId="61" xfId="0" applyFont="1" applyBorder="1" applyAlignment="1">
      <alignment horizontal="left" vertical="center"/>
    </xf>
    <xf numFmtId="0" fontId="14" fillId="0" borderId="61" xfId="0" applyFont="1" applyBorder="1" applyAlignment="1">
      <alignment horizontal="justify" vertical="center" wrapText="1"/>
    </xf>
    <xf numFmtId="0" fontId="14" fillId="0" borderId="62" xfId="0" applyFont="1" applyBorder="1" applyAlignment="1">
      <alignment horizontal="center" vertical="center" wrapText="1"/>
    </xf>
    <xf numFmtId="0" fontId="14" fillId="0" borderId="61" xfId="0" applyFont="1" applyBorder="1" applyAlignment="1">
      <alignment vertical="center"/>
    </xf>
    <xf numFmtId="0" fontId="2" fillId="0" borderId="62" xfId="0" applyFont="1" applyBorder="1" applyAlignment="1">
      <alignment horizontal="center" vertical="center" wrapText="1"/>
    </xf>
    <xf numFmtId="0" fontId="2" fillId="0" borderId="0" xfId="0" applyFont="1" applyAlignment="1">
      <alignment vertical="center"/>
    </xf>
    <xf numFmtId="0" fontId="14" fillId="0" borderId="1" xfId="0" applyFont="1" applyBorder="1" applyAlignment="1">
      <alignment vertical="center"/>
    </xf>
    <xf numFmtId="0" fontId="14" fillId="0" borderId="1" xfId="0" applyFont="1" applyBorder="1" applyAlignment="1">
      <alignment horizontal="justify" vertical="center" wrapText="1"/>
    </xf>
    <xf numFmtId="0" fontId="14" fillId="0" borderId="61" xfId="0" applyFont="1" applyBorder="1" applyAlignment="1">
      <alignment vertical="center" wrapText="1"/>
    </xf>
    <xf numFmtId="0" fontId="14" fillId="0" borderId="0" xfId="0" applyFont="1" applyAlignment="1">
      <alignment vertical="center" wrapText="1"/>
    </xf>
    <xf numFmtId="0" fontId="14" fillId="0" borderId="62" xfId="0" applyFont="1" applyBorder="1" applyAlignment="1">
      <alignment vertical="center"/>
    </xf>
    <xf numFmtId="0" fontId="14" fillId="0" borderId="0" xfId="0" applyFont="1" applyAlignment="1">
      <alignment horizontal="justify" vertical="center" wrapText="1"/>
    </xf>
    <xf numFmtId="0" fontId="14" fillId="0" borderId="0" xfId="0" applyFont="1" applyAlignment="1">
      <alignment horizontal="center" vertical="center" wrapText="1"/>
    </xf>
    <xf numFmtId="0" fontId="14" fillId="0" borderId="61" xfId="0" applyFont="1" applyBorder="1" applyAlignment="1">
      <alignment horizontal="left" vertical="center" wrapText="1"/>
    </xf>
    <xf numFmtId="0" fontId="16" fillId="0" borderId="61" xfId="0" applyFont="1" applyBorder="1" applyAlignment="1">
      <alignment horizontal="justify" vertical="center"/>
    </xf>
    <xf numFmtId="0" fontId="20" fillId="0" borderId="62" xfId="0" applyFont="1" applyBorder="1" applyAlignment="1">
      <alignment horizontal="center" vertical="center" wrapText="1"/>
    </xf>
    <xf numFmtId="0" fontId="14" fillId="0" borderId="63" xfId="0" applyFont="1" applyBorder="1" applyAlignment="1">
      <alignment vertical="center"/>
    </xf>
    <xf numFmtId="0" fontId="14" fillId="0" borderId="2" xfId="0" applyFont="1" applyBorder="1" applyAlignment="1">
      <alignment vertical="center"/>
    </xf>
    <xf numFmtId="0" fontId="14" fillId="0" borderId="2" xfId="0" applyFont="1" applyBorder="1" applyAlignment="1">
      <alignment horizontal="justify" vertical="center" wrapText="1"/>
    </xf>
    <xf numFmtId="0" fontId="14" fillId="0" borderId="31" xfId="0" applyFont="1" applyBorder="1" applyAlignment="1">
      <alignment horizontal="justify" vertical="center" wrapText="1"/>
    </xf>
    <xf numFmtId="0" fontId="14" fillId="0" borderId="31" xfId="0" applyFont="1" applyBorder="1" applyAlignment="1">
      <alignment vertical="center"/>
    </xf>
    <xf numFmtId="0" fontId="14" fillId="0" borderId="64" xfId="0" applyFont="1" applyBorder="1" applyAlignment="1">
      <alignment vertical="center"/>
    </xf>
    <xf numFmtId="0" fontId="14" fillId="0" borderId="42" xfId="0" applyFont="1" applyBorder="1" applyAlignment="1">
      <alignment horizontal="center" vertical="center" wrapText="1"/>
    </xf>
    <xf numFmtId="0" fontId="14" fillId="0" borderId="65" xfId="0" applyFont="1" applyBorder="1" applyAlignment="1">
      <alignment vertical="top"/>
    </xf>
    <xf numFmtId="0" fontId="14" fillId="0" borderId="66" xfId="0" applyFont="1" applyBorder="1" applyAlignment="1">
      <alignment horizontal="justify" vertical="center" wrapText="1"/>
    </xf>
    <xf numFmtId="0" fontId="14" fillId="0" borderId="67" xfId="0" applyFont="1" applyBorder="1" applyAlignment="1">
      <alignment horizontal="center" vertical="center" wrapText="1"/>
    </xf>
    <xf numFmtId="0" fontId="14" fillId="0" borderId="1" xfId="0" applyFont="1" applyBorder="1" applyAlignment="1">
      <alignment horizontal="left" vertical="center"/>
    </xf>
    <xf numFmtId="0" fontId="14" fillId="0" borderId="42" xfId="0" applyFont="1" applyBorder="1" applyAlignment="1">
      <alignment horizontal="center" vertical="center"/>
    </xf>
    <xf numFmtId="0" fontId="14" fillId="0" borderId="36" xfId="0" applyFont="1" applyBorder="1" applyAlignment="1">
      <alignment vertical="center"/>
    </xf>
    <xf numFmtId="0" fontId="14" fillId="0" borderId="36" xfId="0" applyFont="1" applyBorder="1" applyAlignment="1">
      <alignment horizontal="justify" vertical="center" wrapText="1"/>
    </xf>
    <xf numFmtId="0" fontId="2" fillId="0" borderId="34" xfId="0" applyFont="1" applyBorder="1" applyAlignment="1">
      <alignment horizontal="center" vertical="center" wrapText="1"/>
    </xf>
    <xf numFmtId="0" fontId="14" fillId="0" borderId="7" xfId="0" applyFont="1" applyBorder="1" applyAlignment="1">
      <alignment vertical="center"/>
    </xf>
    <xf numFmtId="0" fontId="14" fillId="0" borderId="7" xfId="0" applyFont="1" applyBorder="1" applyAlignment="1">
      <alignment horizontal="justify" vertical="center" wrapText="1"/>
    </xf>
    <xf numFmtId="0" fontId="14" fillId="0" borderId="29" xfId="0" applyFont="1" applyBorder="1" applyAlignment="1">
      <alignment horizontal="center" vertical="center"/>
    </xf>
    <xf numFmtId="0" fontId="0" fillId="0" borderId="36" xfId="0" applyBorder="1" applyAlignment="1">
      <alignment horizontal="justify" vertical="center" wrapText="1"/>
    </xf>
    <xf numFmtId="0" fontId="14" fillId="0" borderId="68" xfId="0" applyFont="1" applyBorder="1" applyAlignment="1">
      <alignment vertical="center"/>
    </xf>
    <xf numFmtId="0" fontId="14" fillId="0" borderId="69" xfId="0" applyFont="1" applyBorder="1" applyAlignment="1">
      <alignment vertical="center"/>
    </xf>
    <xf numFmtId="0" fontId="14" fillId="0" borderId="34" xfId="0" applyFont="1" applyBorder="1" applyAlignment="1">
      <alignment horizontal="center" vertical="center" wrapText="1"/>
    </xf>
    <xf numFmtId="0" fontId="16" fillId="0" borderId="0" xfId="0" applyFont="1" applyAlignment="1">
      <alignment vertical="center"/>
    </xf>
    <xf numFmtId="0" fontId="12" fillId="0" borderId="0" xfId="0" applyFont="1" applyAlignment="1">
      <alignment horizontal="center" vertical="center"/>
    </xf>
    <xf numFmtId="0" fontId="0" fillId="2" borderId="0" xfId="0" applyFill="1" applyAlignment="1">
      <alignment vertical="center"/>
    </xf>
    <xf numFmtId="0" fontId="10" fillId="0" borderId="0" xfId="0" applyFont="1"/>
    <xf numFmtId="0" fontId="10" fillId="0" borderId="0" xfId="0" quotePrefix="1" applyFont="1" applyAlignment="1">
      <alignment horizontal="left" vertical="center"/>
    </xf>
    <xf numFmtId="0" fontId="0" fillId="0" borderId="48" xfId="0" applyBorder="1" applyAlignment="1">
      <alignment horizontal="centerContinuous"/>
    </xf>
    <xf numFmtId="0" fontId="0" fillId="0" borderId="6" xfId="0" applyBorder="1" applyAlignment="1">
      <alignment horizontal="centerContinuous"/>
    </xf>
    <xf numFmtId="0" fontId="0" fillId="0" borderId="45" xfId="0" applyBorder="1" applyAlignment="1">
      <alignment horizontal="center" vertical="center"/>
    </xf>
    <xf numFmtId="0" fontId="0" fillId="0" borderId="45" xfId="0" applyBorder="1" applyAlignment="1">
      <alignment horizontal="center" vertical="center" wrapText="1"/>
    </xf>
    <xf numFmtId="0" fontId="0" fillId="0" borderId="45" xfId="0" quotePrefix="1" applyBorder="1" applyAlignment="1">
      <alignment horizontal="center" vertical="center"/>
    </xf>
    <xf numFmtId="0" fontId="0" fillId="0" borderId="46" xfId="0" quotePrefix="1" applyBorder="1" applyAlignment="1">
      <alignment horizontal="center" vertical="center"/>
    </xf>
    <xf numFmtId="38" fontId="0" fillId="0" borderId="27" xfId="1" applyFont="1" applyBorder="1" applyAlignment="1">
      <alignment horizontal="center" vertical="center"/>
    </xf>
    <xf numFmtId="177" fontId="0" fillId="0" borderId="9" xfId="1" applyNumberFormat="1" applyFont="1" applyBorder="1"/>
    <xf numFmtId="178" fontId="0" fillId="0" borderId="9" xfId="0" applyNumberFormat="1" applyBorder="1"/>
    <xf numFmtId="177" fontId="0" fillId="0" borderId="8" xfId="1" applyNumberFormat="1" applyFont="1" applyBorder="1"/>
    <xf numFmtId="178" fontId="0" fillId="0" borderId="14" xfId="0" applyNumberFormat="1" applyBorder="1"/>
    <xf numFmtId="177" fontId="0" fillId="0" borderId="0" xfId="0" applyNumberFormat="1"/>
    <xf numFmtId="38" fontId="0" fillId="0" borderId="19" xfId="1" applyFont="1" applyBorder="1" applyAlignment="1">
      <alignment horizontal="center" vertical="center"/>
    </xf>
    <xf numFmtId="38" fontId="0" fillId="0" borderId="23" xfId="1" applyFont="1" applyBorder="1" applyAlignment="1">
      <alignment horizontal="center" vertical="center"/>
    </xf>
    <xf numFmtId="38" fontId="0" fillId="0" borderId="49" xfId="1" applyFont="1" applyBorder="1" applyAlignment="1">
      <alignment horizontal="center" vertical="center"/>
    </xf>
    <xf numFmtId="177" fontId="0" fillId="0" borderId="45" xfId="1" applyNumberFormat="1" applyFont="1" applyBorder="1"/>
    <xf numFmtId="178" fontId="0" fillId="0" borderId="45" xfId="0" applyNumberFormat="1" applyBorder="1"/>
    <xf numFmtId="177" fontId="0" fillId="0" borderId="47" xfId="1" applyNumberFormat="1" applyFont="1" applyBorder="1"/>
    <xf numFmtId="178" fontId="0" fillId="0" borderId="12" xfId="0" applyNumberFormat="1" applyBorder="1"/>
    <xf numFmtId="178" fontId="0" fillId="0" borderId="46" xfId="0" applyNumberFormat="1" applyBorder="1"/>
    <xf numFmtId="177" fontId="0" fillId="0" borderId="17" xfId="1" applyNumberFormat="1" applyFont="1" applyBorder="1"/>
    <xf numFmtId="177" fontId="0" fillId="0" borderId="26" xfId="1" applyNumberFormat="1" applyFont="1" applyBorder="1"/>
    <xf numFmtId="178" fontId="0" fillId="0" borderId="17" xfId="0" applyNumberFormat="1" applyBorder="1"/>
    <xf numFmtId="178" fontId="0" fillId="0" borderId="18" xfId="0" applyNumberFormat="1" applyBorder="1"/>
    <xf numFmtId="177" fontId="0" fillId="0" borderId="12" xfId="1" applyNumberFormat="1" applyFont="1" applyBorder="1"/>
    <xf numFmtId="177" fontId="0" fillId="0" borderId="22" xfId="1" applyNumberFormat="1" applyFont="1" applyBorder="1"/>
    <xf numFmtId="178" fontId="0" fillId="0" borderId="13" xfId="0" applyNumberFormat="1" applyBorder="1"/>
    <xf numFmtId="0" fontId="0" fillId="0" borderId="30" xfId="0" quotePrefix="1" applyBorder="1" applyAlignment="1">
      <alignment horizontal="center" vertical="center"/>
    </xf>
    <xf numFmtId="177" fontId="0" fillId="0" borderId="50" xfId="1" applyNumberFormat="1" applyFont="1" applyBorder="1"/>
    <xf numFmtId="178" fontId="0" fillId="0" borderId="50" xfId="0" applyNumberFormat="1" applyBorder="1"/>
    <xf numFmtId="177" fontId="0" fillId="0" borderId="70" xfId="1" applyNumberFormat="1" applyFont="1" applyBorder="1"/>
    <xf numFmtId="178" fontId="0" fillId="0" borderId="51" xfId="0" applyNumberFormat="1" applyBorder="1"/>
    <xf numFmtId="0" fontId="0" fillId="0" borderId="0" xfId="0" quotePrefix="1" applyAlignment="1">
      <alignment horizontal="center"/>
    </xf>
    <xf numFmtId="177" fontId="0" fillId="0" borderId="52" xfId="1" applyNumberFormat="1" applyFont="1" applyBorder="1"/>
    <xf numFmtId="177" fontId="0" fillId="3" borderId="0" xfId="1" applyNumberFormat="1" applyFont="1" applyFill="1"/>
    <xf numFmtId="178" fontId="0" fillId="0" borderId="0" xfId="0" applyNumberFormat="1"/>
    <xf numFmtId="178" fontId="0" fillId="0" borderId="52" xfId="0" applyNumberFormat="1" applyBorder="1"/>
    <xf numFmtId="177" fontId="0" fillId="0" borderId="2" xfId="1" applyNumberFormat="1" applyFont="1" applyBorder="1"/>
    <xf numFmtId="178" fontId="0" fillId="0" borderId="2" xfId="0" applyNumberFormat="1" applyBorder="1"/>
    <xf numFmtId="178" fontId="0" fillId="0" borderId="42" xfId="0" applyNumberFormat="1" applyBorder="1"/>
    <xf numFmtId="0" fontId="0" fillId="0" borderId="7" xfId="0" applyBorder="1"/>
    <xf numFmtId="177" fontId="0" fillId="0" borderId="0" xfId="1" applyNumberFormat="1" applyFont="1"/>
    <xf numFmtId="178" fontId="0" fillId="0" borderId="29" xfId="0" applyNumberFormat="1" applyBorder="1"/>
    <xf numFmtId="0" fontId="0" fillId="0" borderId="7" xfId="0" quotePrefix="1" applyBorder="1" applyAlignment="1">
      <alignment horizontal="left" vertical="center"/>
    </xf>
    <xf numFmtId="178" fontId="0" fillId="0" borderId="7" xfId="0" applyNumberFormat="1" applyBorder="1" applyAlignment="1">
      <alignment vertical="center"/>
    </xf>
    <xf numFmtId="0" fontId="0" fillId="0" borderId="7" xfId="0" applyBorder="1" applyAlignment="1">
      <alignment horizontal="left" vertical="center"/>
    </xf>
    <xf numFmtId="0" fontId="0" fillId="0" borderId="34" xfId="0" applyBorder="1"/>
    <xf numFmtId="0" fontId="0" fillId="0" borderId="0" xfId="0" quotePrefix="1" applyAlignment="1">
      <alignment horizontal="left" vertical="center"/>
    </xf>
    <xf numFmtId="0" fontId="12" fillId="0" borderId="0" xfId="0" applyFont="1" applyAlignment="1">
      <alignment horizontal="center" vertical="center"/>
    </xf>
    <xf numFmtId="0" fontId="0" fillId="0" borderId="4" xfId="0" applyBorder="1" applyAlignment="1">
      <alignment horizontal="left" vertical="center"/>
    </xf>
    <xf numFmtId="0" fontId="0" fillId="0" borderId="9" xfId="0" applyBorder="1" applyAlignment="1">
      <alignment horizontal="left" vertical="center"/>
    </xf>
    <xf numFmtId="0" fontId="0" fillId="0" borderId="33" xfId="0" applyBorder="1" applyAlignment="1">
      <alignment horizontal="left" vertical="center"/>
    </xf>
    <xf numFmtId="0" fontId="0" fillId="0" borderId="35" xfId="0" applyBorder="1" applyAlignment="1">
      <alignment horizontal="center" vertical="center" wrapText="1"/>
    </xf>
    <xf numFmtId="0" fontId="0" fillId="0" borderId="14" xfId="0" applyBorder="1" applyAlignment="1">
      <alignment horizontal="center" vertical="center" wrapText="1"/>
    </xf>
    <xf numFmtId="0" fontId="0" fillId="0" borderId="38" xfId="0" applyBorder="1" applyAlignment="1">
      <alignment horizontal="center" vertical="center" wrapText="1"/>
    </xf>
    <xf numFmtId="0" fontId="0" fillId="0" borderId="27" xfId="0" applyBorder="1" applyAlignment="1">
      <alignment horizontal="center" vertical="center" textRotation="255"/>
    </xf>
    <xf numFmtId="0" fontId="0" fillId="0" borderId="19" xfId="0" applyBorder="1" applyAlignment="1">
      <alignment horizontal="center" vertical="center" textRotation="255"/>
    </xf>
    <xf numFmtId="0" fontId="0" fillId="0" borderId="23" xfId="0" applyBorder="1" applyAlignment="1">
      <alignment horizontal="center" vertical="center" textRotation="255"/>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8" xfId="0" applyBorder="1" applyAlignment="1">
      <alignment horizontal="center" vertical="center"/>
    </xf>
    <xf numFmtId="0" fontId="0" fillId="0" borderId="26" xfId="0" applyBorder="1" applyAlignment="1">
      <alignment horizontal="center" vertical="center"/>
    </xf>
    <xf numFmtId="0" fontId="0" fillId="0" borderId="20" xfId="0" applyBorder="1" applyAlignment="1">
      <alignment horizontal="center" vertical="center" wrapText="1"/>
    </xf>
    <xf numFmtId="0" fontId="0" fillId="0" borderId="9"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textRotation="255"/>
    </xf>
    <xf numFmtId="0" fontId="0" fillId="0" borderId="21" xfId="0" applyBorder="1" applyAlignment="1">
      <alignment horizontal="center" vertical="center" wrapText="1"/>
    </xf>
    <xf numFmtId="0" fontId="0" fillId="0" borderId="20"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38" xfId="0" applyBorder="1" applyAlignment="1">
      <alignment horizontal="center" vertical="center"/>
    </xf>
    <xf numFmtId="0" fontId="0" fillId="0" borderId="37" xfId="0" applyBorder="1" applyAlignment="1">
      <alignment horizontal="center" vertical="center"/>
    </xf>
    <xf numFmtId="0" fontId="0" fillId="0" borderId="32" xfId="0" applyBorder="1" applyAlignment="1">
      <alignment horizontal="center" vertical="center"/>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17" xfId="0" applyBorder="1" applyAlignment="1">
      <alignment horizontal="left"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0" fillId="0" borderId="17" xfId="0" applyBorder="1" applyAlignment="1">
      <alignment horizontal="center" vertical="center" wrapText="1"/>
    </xf>
    <xf numFmtId="0" fontId="0" fillId="0" borderId="14" xfId="0" applyBorder="1" applyAlignment="1">
      <alignment horizontal="center" vertical="center"/>
    </xf>
    <xf numFmtId="0" fontId="0" fillId="0" borderId="18"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10" fontId="0" fillId="0" borderId="12" xfId="0" applyNumberFormat="1" applyBorder="1" applyAlignment="1">
      <alignment horizontal="center" vertical="center"/>
    </xf>
    <xf numFmtId="10" fontId="0" fillId="0" borderId="17" xfId="0" applyNumberFormat="1" applyBorder="1" applyAlignment="1">
      <alignment horizontal="center" vertical="center"/>
    </xf>
    <xf numFmtId="0" fontId="0" fillId="0" borderId="12" xfId="0" applyBorder="1" applyAlignment="1">
      <alignment vertical="center" textRotation="255"/>
    </xf>
    <xf numFmtId="0" fontId="0" fillId="0" borderId="9" xfId="0" applyBorder="1" applyAlignment="1">
      <alignment vertical="center" textRotation="255"/>
    </xf>
    <xf numFmtId="0" fontId="0" fillId="0" borderId="17" xfId="0" applyBorder="1" applyAlignment="1">
      <alignment vertical="center" textRotation="255"/>
    </xf>
    <xf numFmtId="0" fontId="0" fillId="0" borderId="9" xfId="0" applyBorder="1" applyAlignment="1">
      <alignment vertical="center" wrapText="1"/>
    </xf>
    <xf numFmtId="0" fontId="0" fillId="0" borderId="17" xfId="0" applyBorder="1" applyAlignment="1">
      <alignment vertical="center" wrapText="1"/>
    </xf>
    <xf numFmtId="10" fontId="0" fillId="0" borderId="9" xfId="0" applyNumberFormat="1" applyBorder="1" applyAlignment="1">
      <alignment horizontal="center" vertical="center"/>
    </xf>
    <xf numFmtId="0" fontId="0" fillId="0" borderId="17"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20" xfId="0" applyBorder="1" applyAlignment="1">
      <alignment horizontal="center" vertical="center" shrinkToFit="1"/>
    </xf>
    <xf numFmtId="0" fontId="0" fillId="0" borderId="8" xfId="0" applyBorder="1" applyAlignment="1">
      <alignment horizontal="center" vertical="center" shrinkToFit="1"/>
    </xf>
    <xf numFmtId="0" fontId="0" fillId="0" borderId="28" xfId="0" applyBorder="1" applyAlignment="1">
      <alignment horizontal="center" vertical="center" shrinkToFit="1"/>
    </xf>
    <xf numFmtId="0" fontId="0" fillId="0" borderId="26" xfId="0" applyBorder="1" applyAlignment="1">
      <alignment horizontal="center" vertical="center" shrinkToFit="1"/>
    </xf>
    <xf numFmtId="0" fontId="0" fillId="0" borderId="20" xfId="0" applyBorder="1" applyAlignment="1">
      <alignment horizontal="left" vertical="center" wrapText="1"/>
    </xf>
    <xf numFmtId="0" fontId="0" fillId="0" borderId="33" xfId="0" applyBorder="1" applyAlignment="1">
      <alignment vertical="center" wrapText="1"/>
    </xf>
    <xf numFmtId="0" fontId="0" fillId="0" borderId="4" xfId="0" applyBorder="1" applyAlignment="1">
      <alignment horizontal="left" vertical="center" wrapText="1"/>
    </xf>
    <xf numFmtId="0" fontId="0" fillId="0" borderId="33"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vertical="center"/>
    </xf>
    <xf numFmtId="0" fontId="0" fillId="0" borderId="17" xfId="0" applyBorder="1" applyAlignment="1">
      <alignment vertical="center"/>
    </xf>
    <xf numFmtId="0" fontId="0" fillId="0" borderId="28" xfId="0" applyBorder="1"/>
    <xf numFmtId="0" fontId="0" fillId="0" borderId="16" xfId="0" applyBorder="1"/>
    <xf numFmtId="0" fontId="0" fillId="0" borderId="13" xfId="0" applyBorder="1" applyAlignment="1">
      <alignment horizontal="center" vertical="center" wrapText="1"/>
    </xf>
    <xf numFmtId="0" fontId="0" fillId="0" borderId="12" xfId="0" applyBorder="1" applyAlignment="1">
      <alignment horizontal="center" vertical="center" textRotation="255"/>
    </xf>
    <xf numFmtId="0" fontId="0" fillId="0" borderId="9" xfId="0" applyBorder="1" applyAlignment="1">
      <alignment horizontal="center" vertical="center" textRotation="255"/>
    </xf>
    <xf numFmtId="0" fontId="0" fillId="0" borderId="17" xfId="0" applyBorder="1" applyAlignment="1">
      <alignment horizontal="center" vertical="center" textRotation="255"/>
    </xf>
    <xf numFmtId="0" fontId="0" fillId="0" borderId="43" xfId="0" applyBorder="1" applyAlignment="1">
      <alignment horizontal="center" vertical="center"/>
    </xf>
    <xf numFmtId="0" fontId="0" fillId="0" borderId="23" xfId="0" applyBorder="1" applyAlignment="1">
      <alignment horizontal="center" vertical="center"/>
    </xf>
    <xf numFmtId="0" fontId="0" fillId="0" borderId="4" xfId="0" applyBorder="1" applyAlignment="1">
      <alignment horizontal="center" vertical="center"/>
    </xf>
  </cellXfs>
  <cellStyles count="8">
    <cellStyle name="桁区切り" xfId="1" builtinId="6"/>
    <cellStyle name="桁区切り 2" xfId="7" xr:uid="{00000000-0005-0000-0000-000001000000}"/>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 name="標準 6"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2</xdr:col>
      <xdr:colOff>1019175</xdr:colOff>
      <xdr:row>32</xdr:row>
      <xdr:rowOff>428625</xdr:rowOff>
    </xdr:from>
    <xdr:to>
      <xdr:col>2</xdr:col>
      <xdr:colOff>609600</xdr:colOff>
      <xdr:row>32</xdr:row>
      <xdr:rowOff>428625</xdr:rowOff>
    </xdr:to>
    <xdr:sp macro="" textlink="">
      <xdr:nvSpPr>
        <xdr:cNvPr id="2" name="Line 95">
          <a:extLst>
            <a:ext uri="{FF2B5EF4-FFF2-40B4-BE49-F238E27FC236}">
              <a16:creationId xmlns:a16="http://schemas.microsoft.com/office/drawing/2014/main" id="{00000000-0008-0000-0000-000002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1661583</xdr:colOff>
      <xdr:row>80</xdr:row>
      <xdr:rowOff>371475</xdr:rowOff>
    </xdr:from>
    <xdr:to>
      <xdr:col>2</xdr:col>
      <xdr:colOff>3452283</xdr:colOff>
      <xdr:row>80</xdr:row>
      <xdr:rowOff>371475</xdr:rowOff>
    </xdr:to>
    <xdr:sp macro="" textlink="">
      <xdr:nvSpPr>
        <xdr:cNvPr id="3" name="Line 100">
          <a:extLst>
            <a:ext uri="{FF2B5EF4-FFF2-40B4-BE49-F238E27FC236}">
              <a16:creationId xmlns:a16="http://schemas.microsoft.com/office/drawing/2014/main" id="{00000000-0008-0000-0000-000003000000}"/>
            </a:ext>
          </a:extLst>
        </xdr:cNvPr>
        <xdr:cNvSpPr>
          <a:spLocks noChangeShapeType="1"/>
        </xdr:cNvSpPr>
      </xdr:nvSpPr>
      <xdr:spPr bwMode="auto">
        <a:xfrm flipV="1">
          <a:off x="4376208" y="58169175"/>
          <a:ext cx="179070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4" name="Line 102">
          <a:extLst>
            <a:ext uri="{FF2B5EF4-FFF2-40B4-BE49-F238E27FC236}">
              <a16:creationId xmlns:a16="http://schemas.microsoft.com/office/drawing/2014/main" id="{00000000-0008-0000-0000-000004000000}"/>
            </a:ext>
          </a:extLst>
        </xdr:cNvPr>
        <xdr:cNvSpPr>
          <a:spLocks noChangeShapeType="1"/>
        </xdr:cNvSpPr>
      </xdr:nvSpPr>
      <xdr:spPr bwMode="auto">
        <a:xfrm>
          <a:off x="4391025" y="56969025"/>
          <a:ext cx="158115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5" name="Line 103">
          <a:extLst>
            <a:ext uri="{FF2B5EF4-FFF2-40B4-BE49-F238E27FC236}">
              <a16:creationId xmlns:a16="http://schemas.microsoft.com/office/drawing/2014/main" id="{00000000-0008-0000-0000-000005000000}"/>
            </a:ext>
          </a:extLst>
        </xdr:cNvPr>
        <xdr:cNvSpPr>
          <a:spLocks noChangeShapeType="1"/>
        </xdr:cNvSpPr>
      </xdr:nvSpPr>
      <xdr:spPr bwMode="auto">
        <a:xfrm>
          <a:off x="4181475" y="52073175"/>
          <a:ext cx="26860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6" name="Line 105">
          <a:extLst>
            <a:ext uri="{FF2B5EF4-FFF2-40B4-BE49-F238E27FC236}">
              <a16:creationId xmlns:a16="http://schemas.microsoft.com/office/drawing/2014/main" id="{00000000-0008-0000-0000-000006000000}"/>
            </a:ext>
          </a:extLst>
        </xdr:cNvPr>
        <xdr:cNvSpPr>
          <a:spLocks noChangeShapeType="1"/>
        </xdr:cNvSpPr>
      </xdr:nvSpPr>
      <xdr:spPr bwMode="auto">
        <a:xfrm>
          <a:off x="4229100" y="54511575"/>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7" name="Line 107">
          <a:extLst>
            <a:ext uri="{FF2B5EF4-FFF2-40B4-BE49-F238E27FC236}">
              <a16:creationId xmlns:a16="http://schemas.microsoft.com/office/drawing/2014/main" id="{00000000-0008-0000-0000-000007000000}"/>
            </a:ext>
          </a:extLst>
        </xdr:cNvPr>
        <xdr:cNvSpPr>
          <a:spLocks noChangeShapeType="1"/>
        </xdr:cNvSpPr>
      </xdr:nvSpPr>
      <xdr:spPr bwMode="auto">
        <a:xfrm flipV="1">
          <a:off x="4086225" y="59388375"/>
          <a:ext cx="2428875" cy="0"/>
        </a:xfrm>
        <a:prstGeom prst="line">
          <a:avLst/>
        </a:prstGeom>
        <a:noFill/>
        <a:ln w="9525">
          <a:solidFill>
            <a:srgbClr val="000000"/>
          </a:solidFill>
          <a:round/>
          <a:headEnd/>
          <a:tailEnd/>
        </a:ln>
      </xdr:spPr>
    </xdr:sp>
    <xdr:clientData/>
  </xdr:twoCellAnchor>
  <xdr:twoCellAnchor>
    <xdr:from>
      <xdr:col>2</xdr:col>
      <xdr:colOff>942975</xdr:colOff>
      <xdr:row>66</xdr:row>
      <xdr:rowOff>323850</xdr:rowOff>
    </xdr:from>
    <xdr:to>
      <xdr:col>2</xdr:col>
      <xdr:colOff>2390775</xdr:colOff>
      <xdr:row>66</xdr:row>
      <xdr:rowOff>333375</xdr:rowOff>
    </xdr:to>
    <xdr:sp macro="" textlink="">
      <xdr:nvSpPr>
        <xdr:cNvPr id="8" name="Line 2">
          <a:extLst>
            <a:ext uri="{FF2B5EF4-FFF2-40B4-BE49-F238E27FC236}">
              <a16:creationId xmlns:a16="http://schemas.microsoft.com/office/drawing/2014/main" id="{00000000-0008-0000-0000-000008000000}"/>
            </a:ext>
          </a:extLst>
        </xdr:cNvPr>
        <xdr:cNvSpPr>
          <a:spLocks noChangeShapeType="1"/>
        </xdr:cNvSpPr>
      </xdr:nvSpPr>
      <xdr:spPr bwMode="auto">
        <a:xfrm flipV="1">
          <a:off x="3657600" y="49453800"/>
          <a:ext cx="1447800" cy="9525"/>
        </a:xfrm>
        <a:prstGeom prst="line">
          <a:avLst/>
        </a:prstGeom>
        <a:noFill/>
        <a:ln w="9525">
          <a:solidFill>
            <a:srgbClr val="000000"/>
          </a:solidFill>
          <a:round/>
          <a:headEnd/>
          <a:tailEnd/>
        </a:ln>
      </xdr:spPr>
    </xdr:sp>
    <xdr:clientData/>
  </xdr:twoCellAnchor>
  <xdr:twoCellAnchor>
    <xdr:from>
      <xdr:col>2</xdr:col>
      <xdr:colOff>895350</xdr:colOff>
      <xdr:row>68</xdr:row>
      <xdr:rowOff>314325</xdr:rowOff>
    </xdr:from>
    <xdr:to>
      <xdr:col>2</xdr:col>
      <xdr:colOff>4057650</xdr:colOff>
      <xdr:row>68</xdr:row>
      <xdr:rowOff>323850</xdr:rowOff>
    </xdr:to>
    <xdr:sp macro="" textlink="">
      <xdr:nvSpPr>
        <xdr:cNvPr id="9" name="Line 4">
          <a:extLst>
            <a:ext uri="{FF2B5EF4-FFF2-40B4-BE49-F238E27FC236}">
              <a16:creationId xmlns:a16="http://schemas.microsoft.com/office/drawing/2014/main" id="{00000000-0008-0000-0000-000009000000}"/>
            </a:ext>
          </a:extLst>
        </xdr:cNvPr>
        <xdr:cNvSpPr>
          <a:spLocks noChangeShapeType="1"/>
        </xdr:cNvSpPr>
      </xdr:nvSpPr>
      <xdr:spPr bwMode="auto">
        <a:xfrm>
          <a:off x="3609975" y="50730150"/>
          <a:ext cx="3162300" cy="9525"/>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10" name="Line 6">
          <a:extLst>
            <a:ext uri="{FF2B5EF4-FFF2-40B4-BE49-F238E27FC236}">
              <a16:creationId xmlns:a16="http://schemas.microsoft.com/office/drawing/2014/main" id="{00000000-0008-0000-0000-00000A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11" name="Line 8">
          <a:extLst>
            <a:ext uri="{FF2B5EF4-FFF2-40B4-BE49-F238E27FC236}">
              <a16:creationId xmlns:a16="http://schemas.microsoft.com/office/drawing/2014/main" id="{00000000-0008-0000-0000-00000B000000}"/>
            </a:ext>
          </a:extLst>
        </xdr:cNvPr>
        <xdr:cNvSpPr>
          <a:spLocks noChangeShapeType="1"/>
        </xdr:cNvSpPr>
      </xdr:nvSpPr>
      <xdr:spPr bwMode="auto">
        <a:xfrm>
          <a:off x="4305300" y="55721250"/>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12" name="Line 115">
          <a:extLst>
            <a:ext uri="{FF2B5EF4-FFF2-40B4-BE49-F238E27FC236}">
              <a16:creationId xmlns:a16="http://schemas.microsoft.com/office/drawing/2014/main" id="{00000000-0008-0000-0000-00000C000000}"/>
            </a:ext>
          </a:extLst>
        </xdr:cNvPr>
        <xdr:cNvSpPr>
          <a:spLocks noChangeShapeType="1"/>
        </xdr:cNvSpPr>
      </xdr:nvSpPr>
      <xdr:spPr bwMode="auto">
        <a:xfrm>
          <a:off x="4486275" y="60598050"/>
          <a:ext cx="1533525"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14" name="Line 95">
          <a:extLst>
            <a:ext uri="{FF2B5EF4-FFF2-40B4-BE49-F238E27FC236}">
              <a16:creationId xmlns:a16="http://schemas.microsoft.com/office/drawing/2014/main" id="{00000000-0008-0000-0000-00000E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15" name="Line 103">
          <a:extLst>
            <a:ext uri="{FF2B5EF4-FFF2-40B4-BE49-F238E27FC236}">
              <a16:creationId xmlns:a16="http://schemas.microsoft.com/office/drawing/2014/main" id="{00000000-0008-0000-0000-00000F000000}"/>
            </a:ext>
          </a:extLst>
        </xdr:cNvPr>
        <xdr:cNvSpPr>
          <a:spLocks noChangeShapeType="1"/>
        </xdr:cNvSpPr>
      </xdr:nvSpPr>
      <xdr:spPr bwMode="auto">
        <a:xfrm>
          <a:off x="4181475" y="52073175"/>
          <a:ext cx="2686050"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16" name="Line 6">
          <a:extLst>
            <a:ext uri="{FF2B5EF4-FFF2-40B4-BE49-F238E27FC236}">
              <a16:creationId xmlns:a16="http://schemas.microsoft.com/office/drawing/2014/main" id="{00000000-0008-0000-0000-000010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26" name="Line 95">
          <a:extLst>
            <a:ext uri="{FF2B5EF4-FFF2-40B4-BE49-F238E27FC236}">
              <a16:creationId xmlns:a16="http://schemas.microsoft.com/office/drawing/2014/main" id="{00000000-0008-0000-0000-00001A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27" name="Line 102">
          <a:extLst>
            <a:ext uri="{FF2B5EF4-FFF2-40B4-BE49-F238E27FC236}">
              <a16:creationId xmlns:a16="http://schemas.microsoft.com/office/drawing/2014/main" id="{00000000-0008-0000-0000-00001B000000}"/>
            </a:ext>
          </a:extLst>
        </xdr:cNvPr>
        <xdr:cNvSpPr>
          <a:spLocks noChangeShapeType="1"/>
        </xdr:cNvSpPr>
      </xdr:nvSpPr>
      <xdr:spPr bwMode="auto">
        <a:xfrm>
          <a:off x="4391025" y="56969025"/>
          <a:ext cx="158115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28" name="Line 103">
          <a:extLst>
            <a:ext uri="{FF2B5EF4-FFF2-40B4-BE49-F238E27FC236}">
              <a16:creationId xmlns:a16="http://schemas.microsoft.com/office/drawing/2014/main" id="{00000000-0008-0000-0000-00001C000000}"/>
            </a:ext>
          </a:extLst>
        </xdr:cNvPr>
        <xdr:cNvSpPr>
          <a:spLocks noChangeShapeType="1"/>
        </xdr:cNvSpPr>
      </xdr:nvSpPr>
      <xdr:spPr bwMode="auto">
        <a:xfrm>
          <a:off x="4181475" y="52073175"/>
          <a:ext cx="26860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29" name="Line 105">
          <a:extLst>
            <a:ext uri="{FF2B5EF4-FFF2-40B4-BE49-F238E27FC236}">
              <a16:creationId xmlns:a16="http://schemas.microsoft.com/office/drawing/2014/main" id="{00000000-0008-0000-0000-00001D000000}"/>
            </a:ext>
          </a:extLst>
        </xdr:cNvPr>
        <xdr:cNvSpPr>
          <a:spLocks noChangeShapeType="1"/>
        </xdr:cNvSpPr>
      </xdr:nvSpPr>
      <xdr:spPr bwMode="auto">
        <a:xfrm>
          <a:off x="4229100" y="54511575"/>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30" name="Line 107">
          <a:extLst>
            <a:ext uri="{FF2B5EF4-FFF2-40B4-BE49-F238E27FC236}">
              <a16:creationId xmlns:a16="http://schemas.microsoft.com/office/drawing/2014/main" id="{00000000-0008-0000-0000-00001E000000}"/>
            </a:ext>
          </a:extLst>
        </xdr:cNvPr>
        <xdr:cNvSpPr>
          <a:spLocks noChangeShapeType="1"/>
        </xdr:cNvSpPr>
      </xdr:nvSpPr>
      <xdr:spPr bwMode="auto">
        <a:xfrm flipV="1">
          <a:off x="4086225" y="59388375"/>
          <a:ext cx="2428875"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31" name="Line 6">
          <a:extLst>
            <a:ext uri="{FF2B5EF4-FFF2-40B4-BE49-F238E27FC236}">
              <a16:creationId xmlns:a16="http://schemas.microsoft.com/office/drawing/2014/main" id="{00000000-0008-0000-0000-00001F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32" name="Line 8">
          <a:extLst>
            <a:ext uri="{FF2B5EF4-FFF2-40B4-BE49-F238E27FC236}">
              <a16:creationId xmlns:a16="http://schemas.microsoft.com/office/drawing/2014/main" id="{00000000-0008-0000-0000-000020000000}"/>
            </a:ext>
          </a:extLst>
        </xdr:cNvPr>
        <xdr:cNvSpPr>
          <a:spLocks noChangeShapeType="1"/>
        </xdr:cNvSpPr>
      </xdr:nvSpPr>
      <xdr:spPr bwMode="auto">
        <a:xfrm>
          <a:off x="4305300" y="55721250"/>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33" name="Line 115">
          <a:extLst>
            <a:ext uri="{FF2B5EF4-FFF2-40B4-BE49-F238E27FC236}">
              <a16:creationId xmlns:a16="http://schemas.microsoft.com/office/drawing/2014/main" id="{00000000-0008-0000-0000-000021000000}"/>
            </a:ext>
          </a:extLst>
        </xdr:cNvPr>
        <xdr:cNvSpPr>
          <a:spLocks noChangeShapeType="1"/>
        </xdr:cNvSpPr>
      </xdr:nvSpPr>
      <xdr:spPr bwMode="auto">
        <a:xfrm>
          <a:off x="4486275" y="60598050"/>
          <a:ext cx="1533525"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34" name="Line 95">
          <a:extLst>
            <a:ext uri="{FF2B5EF4-FFF2-40B4-BE49-F238E27FC236}">
              <a16:creationId xmlns:a16="http://schemas.microsoft.com/office/drawing/2014/main" id="{00000000-0008-0000-0000-000022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1466850</xdr:colOff>
      <xdr:row>70</xdr:row>
      <xdr:rowOff>371475</xdr:rowOff>
    </xdr:from>
    <xdr:to>
      <xdr:col>2</xdr:col>
      <xdr:colOff>4152900</xdr:colOff>
      <xdr:row>70</xdr:row>
      <xdr:rowOff>371475</xdr:rowOff>
    </xdr:to>
    <xdr:sp macro="" textlink="">
      <xdr:nvSpPr>
        <xdr:cNvPr id="35" name="Line 103">
          <a:extLst>
            <a:ext uri="{FF2B5EF4-FFF2-40B4-BE49-F238E27FC236}">
              <a16:creationId xmlns:a16="http://schemas.microsoft.com/office/drawing/2014/main" id="{00000000-0008-0000-0000-000023000000}"/>
            </a:ext>
          </a:extLst>
        </xdr:cNvPr>
        <xdr:cNvSpPr>
          <a:spLocks noChangeShapeType="1"/>
        </xdr:cNvSpPr>
      </xdr:nvSpPr>
      <xdr:spPr bwMode="auto">
        <a:xfrm>
          <a:off x="4181475" y="52073175"/>
          <a:ext cx="2686050"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36" name="Line 6">
          <a:extLst>
            <a:ext uri="{FF2B5EF4-FFF2-40B4-BE49-F238E27FC236}">
              <a16:creationId xmlns:a16="http://schemas.microsoft.com/office/drawing/2014/main" id="{00000000-0008-0000-0000-000024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oneCellAnchor>
    <xdr:from>
      <xdr:col>2</xdr:col>
      <xdr:colOff>3821641</xdr:colOff>
      <xdr:row>82</xdr:row>
      <xdr:rowOff>247649</xdr:rowOff>
    </xdr:from>
    <xdr:ext cx="537327" cy="275717"/>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6536266" y="59245499"/>
          <a:ext cx="53732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ＭＳ 明朝" panose="02020609040205080304" pitchFamily="17" charset="-128"/>
              <a:ea typeface="ＭＳ 明朝" panose="02020609040205080304" pitchFamily="17" charset="-128"/>
            </a:rPr>
            <a:t>×100</a:t>
          </a:r>
          <a:endParaRPr kumimoji="1" lang="ja-JP" altLang="en-US" sz="1100">
            <a:latin typeface="ＭＳ 明朝" panose="02020609040205080304" pitchFamily="17" charset="-128"/>
            <a:ea typeface="ＭＳ 明朝" panose="02020609040205080304" pitchFamily="17" charset="-128"/>
          </a:endParaRPr>
        </a:p>
      </xdr:txBody>
    </xdr:sp>
    <xdr:clientData/>
  </xdr:oneCellAnchor>
  <xdr:twoCellAnchor>
    <xdr:from>
      <xdr:col>2</xdr:col>
      <xdr:colOff>1019175</xdr:colOff>
      <xdr:row>26</xdr:row>
      <xdr:rowOff>428625</xdr:rowOff>
    </xdr:from>
    <xdr:to>
      <xdr:col>2</xdr:col>
      <xdr:colOff>609600</xdr:colOff>
      <xdr:row>26</xdr:row>
      <xdr:rowOff>428625</xdr:rowOff>
    </xdr:to>
    <xdr:sp macro="" textlink="">
      <xdr:nvSpPr>
        <xdr:cNvPr id="38" name="Line 95">
          <a:extLst>
            <a:ext uri="{FF2B5EF4-FFF2-40B4-BE49-F238E27FC236}">
              <a16:creationId xmlns:a16="http://schemas.microsoft.com/office/drawing/2014/main" id="{00000000-0008-0000-0000-000026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39" name="Line 95">
          <a:extLst>
            <a:ext uri="{FF2B5EF4-FFF2-40B4-BE49-F238E27FC236}">
              <a16:creationId xmlns:a16="http://schemas.microsoft.com/office/drawing/2014/main" id="{00000000-0008-0000-0000-000027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40" name="Line 95">
          <a:extLst>
            <a:ext uri="{FF2B5EF4-FFF2-40B4-BE49-F238E27FC236}">
              <a16:creationId xmlns:a16="http://schemas.microsoft.com/office/drawing/2014/main" id="{00000000-0008-0000-0000-000028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41" name="Line 95">
          <a:extLst>
            <a:ext uri="{FF2B5EF4-FFF2-40B4-BE49-F238E27FC236}">
              <a16:creationId xmlns:a16="http://schemas.microsoft.com/office/drawing/2014/main" id="{00000000-0008-0000-0000-000029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43" name="Line 95">
          <a:extLst>
            <a:ext uri="{FF2B5EF4-FFF2-40B4-BE49-F238E27FC236}">
              <a16:creationId xmlns:a16="http://schemas.microsoft.com/office/drawing/2014/main" id="{00000000-0008-0000-0000-00002B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44" name="Line 95">
          <a:extLst>
            <a:ext uri="{FF2B5EF4-FFF2-40B4-BE49-F238E27FC236}">
              <a16:creationId xmlns:a16="http://schemas.microsoft.com/office/drawing/2014/main" id="{00000000-0008-0000-0000-00002C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45" name="Line 95">
          <a:extLst>
            <a:ext uri="{FF2B5EF4-FFF2-40B4-BE49-F238E27FC236}">
              <a16:creationId xmlns:a16="http://schemas.microsoft.com/office/drawing/2014/main" id="{00000000-0008-0000-0000-00002D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1019175</xdr:colOff>
      <xdr:row>32</xdr:row>
      <xdr:rowOff>428625</xdr:rowOff>
    </xdr:from>
    <xdr:to>
      <xdr:col>2</xdr:col>
      <xdr:colOff>609600</xdr:colOff>
      <xdr:row>32</xdr:row>
      <xdr:rowOff>428625</xdr:rowOff>
    </xdr:to>
    <xdr:sp macro="" textlink="">
      <xdr:nvSpPr>
        <xdr:cNvPr id="46" name="Line 95">
          <a:extLst>
            <a:ext uri="{FF2B5EF4-FFF2-40B4-BE49-F238E27FC236}">
              <a16:creationId xmlns:a16="http://schemas.microsoft.com/office/drawing/2014/main" id="{00000000-0008-0000-0000-00002E000000}"/>
            </a:ext>
          </a:extLst>
        </xdr:cNvPr>
        <xdr:cNvSpPr>
          <a:spLocks noChangeShapeType="1"/>
        </xdr:cNvSpPr>
      </xdr:nvSpPr>
      <xdr:spPr bwMode="auto">
        <a:xfrm>
          <a:off x="3733800" y="25079325"/>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47" name="Line 95">
          <a:extLst>
            <a:ext uri="{FF2B5EF4-FFF2-40B4-BE49-F238E27FC236}">
              <a16:creationId xmlns:a16="http://schemas.microsoft.com/office/drawing/2014/main" id="{00000000-0008-0000-0000-00002F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48" name="Line 95">
          <a:extLst>
            <a:ext uri="{FF2B5EF4-FFF2-40B4-BE49-F238E27FC236}">
              <a16:creationId xmlns:a16="http://schemas.microsoft.com/office/drawing/2014/main" id="{00000000-0008-0000-0000-000030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49" name="Line 95">
          <a:extLst>
            <a:ext uri="{FF2B5EF4-FFF2-40B4-BE49-F238E27FC236}">
              <a16:creationId xmlns:a16="http://schemas.microsoft.com/office/drawing/2014/main" id="{00000000-0008-0000-0000-000031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1019175</xdr:colOff>
      <xdr:row>26</xdr:row>
      <xdr:rowOff>428625</xdr:rowOff>
    </xdr:from>
    <xdr:to>
      <xdr:col>2</xdr:col>
      <xdr:colOff>609600</xdr:colOff>
      <xdr:row>26</xdr:row>
      <xdr:rowOff>428625</xdr:rowOff>
    </xdr:to>
    <xdr:sp macro="" textlink="">
      <xdr:nvSpPr>
        <xdr:cNvPr id="50" name="Line 95">
          <a:extLst>
            <a:ext uri="{FF2B5EF4-FFF2-40B4-BE49-F238E27FC236}">
              <a16:creationId xmlns:a16="http://schemas.microsoft.com/office/drawing/2014/main" id="{00000000-0008-0000-0000-000032000000}"/>
            </a:ext>
          </a:extLst>
        </xdr:cNvPr>
        <xdr:cNvSpPr>
          <a:spLocks noChangeShapeType="1"/>
        </xdr:cNvSpPr>
      </xdr:nvSpPr>
      <xdr:spPr bwMode="auto">
        <a:xfrm>
          <a:off x="3733800" y="20402550"/>
          <a:ext cx="0" cy="0"/>
        </a:xfrm>
        <a:prstGeom prst="line">
          <a:avLst/>
        </a:prstGeom>
        <a:noFill/>
        <a:ln w="9525">
          <a:solidFill>
            <a:srgbClr val="000000"/>
          </a:solidFill>
          <a:round/>
          <a:headEnd/>
          <a:tailEnd/>
        </a:ln>
      </xdr:spPr>
    </xdr:sp>
    <xdr:clientData/>
  </xdr:twoCellAnchor>
  <xdr:twoCellAnchor>
    <xdr:from>
      <xdr:col>2</xdr:col>
      <xdr:colOff>1661583</xdr:colOff>
      <xdr:row>80</xdr:row>
      <xdr:rowOff>371475</xdr:rowOff>
    </xdr:from>
    <xdr:to>
      <xdr:col>2</xdr:col>
      <xdr:colOff>3452283</xdr:colOff>
      <xdr:row>80</xdr:row>
      <xdr:rowOff>371475</xdr:rowOff>
    </xdr:to>
    <xdr:sp macro="" textlink="">
      <xdr:nvSpPr>
        <xdr:cNvPr id="51" name="Line 100">
          <a:extLst>
            <a:ext uri="{FF2B5EF4-FFF2-40B4-BE49-F238E27FC236}">
              <a16:creationId xmlns:a16="http://schemas.microsoft.com/office/drawing/2014/main" id="{00000000-0008-0000-0000-000033000000}"/>
            </a:ext>
          </a:extLst>
        </xdr:cNvPr>
        <xdr:cNvSpPr>
          <a:spLocks noChangeShapeType="1"/>
        </xdr:cNvSpPr>
      </xdr:nvSpPr>
      <xdr:spPr bwMode="auto">
        <a:xfrm flipV="1">
          <a:off x="4376208" y="58169175"/>
          <a:ext cx="179070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52" name="Line 102">
          <a:extLst>
            <a:ext uri="{FF2B5EF4-FFF2-40B4-BE49-F238E27FC236}">
              <a16:creationId xmlns:a16="http://schemas.microsoft.com/office/drawing/2014/main" id="{00000000-0008-0000-0000-000034000000}"/>
            </a:ext>
          </a:extLst>
        </xdr:cNvPr>
        <xdr:cNvSpPr>
          <a:spLocks noChangeShapeType="1"/>
        </xdr:cNvSpPr>
      </xdr:nvSpPr>
      <xdr:spPr bwMode="auto">
        <a:xfrm>
          <a:off x="4391025" y="56969025"/>
          <a:ext cx="15811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53" name="Line 105">
          <a:extLst>
            <a:ext uri="{FF2B5EF4-FFF2-40B4-BE49-F238E27FC236}">
              <a16:creationId xmlns:a16="http://schemas.microsoft.com/office/drawing/2014/main" id="{00000000-0008-0000-0000-000035000000}"/>
            </a:ext>
          </a:extLst>
        </xdr:cNvPr>
        <xdr:cNvSpPr>
          <a:spLocks noChangeShapeType="1"/>
        </xdr:cNvSpPr>
      </xdr:nvSpPr>
      <xdr:spPr bwMode="auto">
        <a:xfrm>
          <a:off x="4229100" y="54511575"/>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54" name="Line 107">
          <a:extLst>
            <a:ext uri="{FF2B5EF4-FFF2-40B4-BE49-F238E27FC236}">
              <a16:creationId xmlns:a16="http://schemas.microsoft.com/office/drawing/2014/main" id="{00000000-0008-0000-0000-000036000000}"/>
            </a:ext>
          </a:extLst>
        </xdr:cNvPr>
        <xdr:cNvSpPr>
          <a:spLocks noChangeShapeType="1"/>
        </xdr:cNvSpPr>
      </xdr:nvSpPr>
      <xdr:spPr bwMode="auto">
        <a:xfrm flipV="1">
          <a:off x="4086225" y="59388375"/>
          <a:ext cx="2428875"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55" name="Line 6">
          <a:extLst>
            <a:ext uri="{FF2B5EF4-FFF2-40B4-BE49-F238E27FC236}">
              <a16:creationId xmlns:a16="http://schemas.microsoft.com/office/drawing/2014/main" id="{00000000-0008-0000-0000-000037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56" name="Line 8">
          <a:extLst>
            <a:ext uri="{FF2B5EF4-FFF2-40B4-BE49-F238E27FC236}">
              <a16:creationId xmlns:a16="http://schemas.microsoft.com/office/drawing/2014/main" id="{00000000-0008-0000-0000-000038000000}"/>
            </a:ext>
          </a:extLst>
        </xdr:cNvPr>
        <xdr:cNvSpPr>
          <a:spLocks noChangeShapeType="1"/>
        </xdr:cNvSpPr>
      </xdr:nvSpPr>
      <xdr:spPr bwMode="auto">
        <a:xfrm>
          <a:off x="4305300" y="55721250"/>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57" name="Line 115">
          <a:extLst>
            <a:ext uri="{FF2B5EF4-FFF2-40B4-BE49-F238E27FC236}">
              <a16:creationId xmlns:a16="http://schemas.microsoft.com/office/drawing/2014/main" id="{00000000-0008-0000-0000-000039000000}"/>
            </a:ext>
          </a:extLst>
        </xdr:cNvPr>
        <xdr:cNvSpPr>
          <a:spLocks noChangeShapeType="1"/>
        </xdr:cNvSpPr>
      </xdr:nvSpPr>
      <xdr:spPr bwMode="auto">
        <a:xfrm>
          <a:off x="4486275" y="60598050"/>
          <a:ext cx="1533525"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58" name="Line 6">
          <a:extLst>
            <a:ext uri="{FF2B5EF4-FFF2-40B4-BE49-F238E27FC236}">
              <a16:creationId xmlns:a16="http://schemas.microsoft.com/office/drawing/2014/main" id="{00000000-0008-0000-0000-00003A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1676400</xdr:colOff>
      <xdr:row>78</xdr:row>
      <xdr:rowOff>390525</xdr:rowOff>
    </xdr:from>
    <xdr:to>
      <xdr:col>2</xdr:col>
      <xdr:colOff>3257550</xdr:colOff>
      <xdr:row>78</xdr:row>
      <xdr:rowOff>390525</xdr:rowOff>
    </xdr:to>
    <xdr:sp macro="" textlink="">
      <xdr:nvSpPr>
        <xdr:cNvPr id="59" name="Line 102">
          <a:extLst>
            <a:ext uri="{FF2B5EF4-FFF2-40B4-BE49-F238E27FC236}">
              <a16:creationId xmlns:a16="http://schemas.microsoft.com/office/drawing/2014/main" id="{00000000-0008-0000-0000-00003B000000}"/>
            </a:ext>
          </a:extLst>
        </xdr:cNvPr>
        <xdr:cNvSpPr>
          <a:spLocks noChangeShapeType="1"/>
        </xdr:cNvSpPr>
      </xdr:nvSpPr>
      <xdr:spPr bwMode="auto">
        <a:xfrm>
          <a:off x="4391025" y="56969025"/>
          <a:ext cx="1581150" cy="0"/>
        </a:xfrm>
        <a:prstGeom prst="line">
          <a:avLst/>
        </a:prstGeom>
        <a:noFill/>
        <a:ln w="9525">
          <a:solidFill>
            <a:srgbClr val="000000"/>
          </a:solidFill>
          <a:round/>
          <a:headEnd/>
          <a:tailEnd/>
        </a:ln>
      </xdr:spPr>
    </xdr:sp>
    <xdr:clientData/>
  </xdr:twoCellAnchor>
  <xdr:twoCellAnchor>
    <xdr:from>
      <xdr:col>2</xdr:col>
      <xdr:colOff>1514475</xdr:colOff>
      <xdr:row>74</xdr:row>
      <xdr:rowOff>371475</xdr:rowOff>
    </xdr:from>
    <xdr:to>
      <xdr:col>2</xdr:col>
      <xdr:colOff>2952750</xdr:colOff>
      <xdr:row>74</xdr:row>
      <xdr:rowOff>371475</xdr:rowOff>
    </xdr:to>
    <xdr:sp macro="" textlink="">
      <xdr:nvSpPr>
        <xdr:cNvPr id="60" name="Line 105">
          <a:extLst>
            <a:ext uri="{FF2B5EF4-FFF2-40B4-BE49-F238E27FC236}">
              <a16:creationId xmlns:a16="http://schemas.microsoft.com/office/drawing/2014/main" id="{00000000-0008-0000-0000-00003C000000}"/>
            </a:ext>
          </a:extLst>
        </xdr:cNvPr>
        <xdr:cNvSpPr>
          <a:spLocks noChangeShapeType="1"/>
        </xdr:cNvSpPr>
      </xdr:nvSpPr>
      <xdr:spPr bwMode="auto">
        <a:xfrm>
          <a:off x="4229100" y="54511575"/>
          <a:ext cx="1438275" cy="0"/>
        </a:xfrm>
        <a:prstGeom prst="line">
          <a:avLst/>
        </a:prstGeom>
        <a:noFill/>
        <a:ln w="9525">
          <a:solidFill>
            <a:srgbClr val="000000"/>
          </a:solidFill>
          <a:round/>
          <a:headEnd/>
          <a:tailEnd/>
        </a:ln>
      </xdr:spPr>
    </xdr:sp>
    <xdr:clientData/>
  </xdr:twoCellAnchor>
  <xdr:twoCellAnchor>
    <xdr:from>
      <xdr:col>2</xdr:col>
      <xdr:colOff>1371600</xdr:colOff>
      <xdr:row>82</xdr:row>
      <xdr:rowOff>390525</xdr:rowOff>
    </xdr:from>
    <xdr:to>
      <xdr:col>2</xdr:col>
      <xdr:colOff>3800475</xdr:colOff>
      <xdr:row>82</xdr:row>
      <xdr:rowOff>390525</xdr:rowOff>
    </xdr:to>
    <xdr:sp macro="" textlink="">
      <xdr:nvSpPr>
        <xdr:cNvPr id="61" name="Line 107">
          <a:extLst>
            <a:ext uri="{FF2B5EF4-FFF2-40B4-BE49-F238E27FC236}">
              <a16:creationId xmlns:a16="http://schemas.microsoft.com/office/drawing/2014/main" id="{00000000-0008-0000-0000-00003D000000}"/>
            </a:ext>
          </a:extLst>
        </xdr:cNvPr>
        <xdr:cNvSpPr>
          <a:spLocks noChangeShapeType="1"/>
        </xdr:cNvSpPr>
      </xdr:nvSpPr>
      <xdr:spPr bwMode="auto">
        <a:xfrm flipV="1">
          <a:off x="4086225" y="59388375"/>
          <a:ext cx="2428875"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62" name="Line 6">
          <a:extLst>
            <a:ext uri="{FF2B5EF4-FFF2-40B4-BE49-F238E27FC236}">
              <a16:creationId xmlns:a16="http://schemas.microsoft.com/office/drawing/2014/main" id="{00000000-0008-0000-0000-00003E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twoCellAnchor>
    <xdr:from>
      <xdr:col>2</xdr:col>
      <xdr:colOff>1590675</xdr:colOff>
      <xdr:row>76</xdr:row>
      <xdr:rowOff>361950</xdr:rowOff>
    </xdr:from>
    <xdr:to>
      <xdr:col>2</xdr:col>
      <xdr:colOff>2943225</xdr:colOff>
      <xdr:row>76</xdr:row>
      <xdr:rowOff>361950</xdr:rowOff>
    </xdr:to>
    <xdr:sp macro="" textlink="">
      <xdr:nvSpPr>
        <xdr:cNvPr id="63" name="Line 8">
          <a:extLst>
            <a:ext uri="{FF2B5EF4-FFF2-40B4-BE49-F238E27FC236}">
              <a16:creationId xmlns:a16="http://schemas.microsoft.com/office/drawing/2014/main" id="{00000000-0008-0000-0000-00003F000000}"/>
            </a:ext>
          </a:extLst>
        </xdr:cNvPr>
        <xdr:cNvSpPr>
          <a:spLocks noChangeShapeType="1"/>
        </xdr:cNvSpPr>
      </xdr:nvSpPr>
      <xdr:spPr bwMode="auto">
        <a:xfrm>
          <a:off x="4305300" y="55721250"/>
          <a:ext cx="1352550" cy="0"/>
        </a:xfrm>
        <a:prstGeom prst="line">
          <a:avLst/>
        </a:prstGeom>
        <a:noFill/>
        <a:ln w="9525">
          <a:solidFill>
            <a:srgbClr val="000000"/>
          </a:solidFill>
          <a:round/>
          <a:headEnd/>
          <a:tailEnd/>
        </a:ln>
      </xdr:spPr>
    </xdr:sp>
    <xdr:clientData/>
  </xdr:twoCellAnchor>
  <xdr:twoCellAnchor>
    <xdr:from>
      <xdr:col>2</xdr:col>
      <xdr:colOff>1771650</xdr:colOff>
      <xdr:row>84</xdr:row>
      <xdr:rowOff>381000</xdr:rowOff>
    </xdr:from>
    <xdr:to>
      <xdr:col>2</xdr:col>
      <xdr:colOff>3305175</xdr:colOff>
      <xdr:row>84</xdr:row>
      <xdr:rowOff>381000</xdr:rowOff>
    </xdr:to>
    <xdr:sp macro="" textlink="">
      <xdr:nvSpPr>
        <xdr:cNvPr id="64" name="Line 115">
          <a:extLst>
            <a:ext uri="{FF2B5EF4-FFF2-40B4-BE49-F238E27FC236}">
              <a16:creationId xmlns:a16="http://schemas.microsoft.com/office/drawing/2014/main" id="{00000000-0008-0000-0000-000040000000}"/>
            </a:ext>
          </a:extLst>
        </xdr:cNvPr>
        <xdr:cNvSpPr>
          <a:spLocks noChangeShapeType="1"/>
        </xdr:cNvSpPr>
      </xdr:nvSpPr>
      <xdr:spPr bwMode="auto">
        <a:xfrm>
          <a:off x="4486275" y="60598050"/>
          <a:ext cx="1533525" cy="0"/>
        </a:xfrm>
        <a:prstGeom prst="line">
          <a:avLst/>
        </a:prstGeom>
        <a:noFill/>
        <a:ln w="9525">
          <a:solidFill>
            <a:srgbClr val="000000"/>
          </a:solidFill>
          <a:round/>
          <a:headEnd/>
          <a:tailEnd/>
        </a:ln>
      </xdr:spPr>
    </xdr:sp>
    <xdr:clientData/>
  </xdr:twoCellAnchor>
  <xdr:twoCellAnchor>
    <xdr:from>
      <xdr:col>2</xdr:col>
      <xdr:colOff>1581150</xdr:colOff>
      <xdr:row>72</xdr:row>
      <xdr:rowOff>381000</xdr:rowOff>
    </xdr:from>
    <xdr:to>
      <xdr:col>2</xdr:col>
      <xdr:colOff>2857500</xdr:colOff>
      <xdr:row>72</xdr:row>
      <xdr:rowOff>381000</xdr:rowOff>
    </xdr:to>
    <xdr:sp macro="" textlink="">
      <xdr:nvSpPr>
        <xdr:cNvPr id="65" name="Line 6">
          <a:extLst>
            <a:ext uri="{FF2B5EF4-FFF2-40B4-BE49-F238E27FC236}">
              <a16:creationId xmlns:a16="http://schemas.microsoft.com/office/drawing/2014/main" id="{00000000-0008-0000-0000-000041000000}"/>
            </a:ext>
          </a:extLst>
        </xdr:cNvPr>
        <xdr:cNvSpPr>
          <a:spLocks noChangeShapeType="1"/>
        </xdr:cNvSpPr>
      </xdr:nvSpPr>
      <xdr:spPr bwMode="auto">
        <a:xfrm>
          <a:off x="4295775" y="53301900"/>
          <a:ext cx="1276350" cy="0"/>
        </a:xfrm>
        <a:prstGeom prst="line">
          <a:avLst/>
        </a:prstGeom>
        <a:noFill/>
        <a:ln w="9525">
          <a:solidFill>
            <a:srgbClr val="000000"/>
          </a:solidFill>
          <a:round/>
          <a:headEnd/>
          <a:tailEnd/>
        </a:ln>
      </xdr:spPr>
    </xdr:sp>
    <xdr:clientData/>
  </xdr:twoCellAnchor>
  <xdr:oneCellAnchor>
    <xdr:from>
      <xdr:col>2</xdr:col>
      <xdr:colOff>3821641</xdr:colOff>
      <xdr:row>82</xdr:row>
      <xdr:rowOff>247649</xdr:rowOff>
    </xdr:from>
    <xdr:ext cx="537327" cy="275717"/>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536266" y="59245499"/>
          <a:ext cx="53732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ＭＳ 明朝" panose="02020609040205080304" pitchFamily="17" charset="-128"/>
              <a:ea typeface="ＭＳ 明朝" panose="02020609040205080304" pitchFamily="17" charset="-128"/>
            </a:rPr>
            <a:t>×100</a:t>
          </a:r>
          <a:endParaRPr kumimoji="1" lang="ja-JP" altLang="en-US" sz="1100">
            <a:latin typeface="ＭＳ 明朝" panose="02020609040205080304" pitchFamily="17" charset="-128"/>
            <a:ea typeface="ＭＳ 明朝" panose="02020609040205080304" pitchFamily="17" charset="-128"/>
          </a:endParaRPr>
        </a:p>
      </xdr:txBody>
    </xdr:sp>
    <xdr:clientData/>
  </xdr:oneCellAnchor>
  <xdr:twoCellAnchor editAs="oneCell">
    <xdr:from>
      <xdr:col>1</xdr:col>
      <xdr:colOff>171450</xdr:colOff>
      <xdr:row>62</xdr:row>
      <xdr:rowOff>228600</xdr:rowOff>
    </xdr:from>
    <xdr:to>
      <xdr:col>2</xdr:col>
      <xdr:colOff>4524375</xdr:colOff>
      <xdr:row>62</xdr:row>
      <xdr:rowOff>1990725</xdr:rowOff>
    </xdr:to>
    <xdr:pic>
      <xdr:nvPicPr>
        <xdr:cNvPr id="67" name="図 66">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091350"/>
          <a:ext cx="647700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1253378</xdr:colOff>
      <xdr:row>65</xdr:row>
      <xdr:rowOff>77881</xdr:rowOff>
    </xdr:from>
    <xdr:to>
      <xdr:col>18</xdr:col>
      <xdr:colOff>942975</xdr:colOff>
      <xdr:row>71</xdr:row>
      <xdr:rowOff>68356</xdr:rowOff>
    </xdr:to>
    <xdr:sp macro="" textlink="">
      <xdr:nvSpPr>
        <xdr:cNvPr id="2" name="Text Box 2">
          <a:extLst>
            <a:ext uri="{FF2B5EF4-FFF2-40B4-BE49-F238E27FC236}">
              <a16:creationId xmlns:a16="http://schemas.microsoft.com/office/drawing/2014/main" id="{00000000-0008-0000-0100-000002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16</xdr:col>
      <xdr:colOff>169769</xdr:colOff>
      <xdr:row>65</xdr:row>
      <xdr:rowOff>8965</xdr:rowOff>
    </xdr:from>
    <xdr:to>
      <xdr:col>17</xdr:col>
      <xdr:colOff>212352</xdr:colOff>
      <xdr:row>70</xdr:row>
      <xdr:rowOff>156322</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1253378</xdr:colOff>
      <xdr:row>65</xdr:row>
      <xdr:rowOff>77881</xdr:rowOff>
    </xdr:from>
    <xdr:to>
      <xdr:col>18</xdr:col>
      <xdr:colOff>942975</xdr:colOff>
      <xdr:row>71</xdr:row>
      <xdr:rowOff>68356</xdr:rowOff>
    </xdr:to>
    <xdr:sp macro="" textlink="">
      <xdr:nvSpPr>
        <xdr:cNvPr id="4" name="Text Box 2">
          <a:extLst>
            <a:ext uri="{FF2B5EF4-FFF2-40B4-BE49-F238E27FC236}">
              <a16:creationId xmlns:a16="http://schemas.microsoft.com/office/drawing/2014/main" id="{00000000-0008-0000-0100-000004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16</xdr:col>
      <xdr:colOff>169769</xdr:colOff>
      <xdr:row>65</xdr:row>
      <xdr:rowOff>8965</xdr:rowOff>
    </xdr:from>
    <xdr:to>
      <xdr:col>17</xdr:col>
      <xdr:colOff>212352</xdr:colOff>
      <xdr:row>70</xdr:row>
      <xdr:rowOff>156322</xdr:rowOff>
    </xdr:to>
    <xdr:sp macro="" textlink="">
      <xdr:nvSpPr>
        <xdr:cNvPr id="5" name="Text Box 3">
          <a:extLst>
            <a:ext uri="{FF2B5EF4-FFF2-40B4-BE49-F238E27FC236}">
              <a16:creationId xmlns:a16="http://schemas.microsoft.com/office/drawing/2014/main" id="{00000000-0008-0000-0100-000005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1253378</xdr:colOff>
      <xdr:row>65</xdr:row>
      <xdr:rowOff>77881</xdr:rowOff>
    </xdr:from>
    <xdr:to>
      <xdr:col>18</xdr:col>
      <xdr:colOff>942975</xdr:colOff>
      <xdr:row>71</xdr:row>
      <xdr:rowOff>68356</xdr:rowOff>
    </xdr:to>
    <xdr:sp macro="" textlink="">
      <xdr:nvSpPr>
        <xdr:cNvPr id="6" name="Text Box 2">
          <a:extLst>
            <a:ext uri="{FF2B5EF4-FFF2-40B4-BE49-F238E27FC236}">
              <a16:creationId xmlns:a16="http://schemas.microsoft.com/office/drawing/2014/main" id="{00000000-0008-0000-0100-000006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16</xdr:col>
      <xdr:colOff>169769</xdr:colOff>
      <xdr:row>65</xdr:row>
      <xdr:rowOff>8965</xdr:rowOff>
    </xdr:from>
    <xdr:to>
      <xdr:col>17</xdr:col>
      <xdr:colOff>212352</xdr:colOff>
      <xdr:row>70</xdr:row>
      <xdr:rowOff>156322</xdr:rowOff>
    </xdr:to>
    <xdr:sp macro="" textlink="">
      <xdr:nvSpPr>
        <xdr:cNvPr id="7" name="Text Box 3">
          <a:extLst>
            <a:ext uri="{FF2B5EF4-FFF2-40B4-BE49-F238E27FC236}">
              <a16:creationId xmlns:a16="http://schemas.microsoft.com/office/drawing/2014/main" id="{00000000-0008-0000-0100-000007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1253378</xdr:colOff>
      <xdr:row>65</xdr:row>
      <xdr:rowOff>77881</xdr:rowOff>
    </xdr:from>
    <xdr:to>
      <xdr:col>18</xdr:col>
      <xdr:colOff>942975</xdr:colOff>
      <xdr:row>71</xdr:row>
      <xdr:rowOff>68356</xdr:rowOff>
    </xdr:to>
    <xdr:sp macro="" textlink="">
      <xdr:nvSpPr>
        <xdr:cNvPr id="8" name="Text Box 2">
          <a:extLst>
            <a:ext uri="{FF2B5EF4-FFF2-40B4-BE49-F238E27FC236}">
              <a16:creationId xmlns:a16="http://schemas.microsoft.com/office/drawing/2014/main" id="{00000000-0008-0000-0100-000008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16</xdr:col>
      <xdr:colOff>169769</xdr:colOff>
      <xdr:row>65</xdr:row>
      <xdr:rowOff>8965</xdr:rowOff>
    </xdr:from>
    <xdr:to>
      <xdr:col>17</xdr:col>
      <xdr:colOff>212352</xdr:colOff>
      <xdr:row>70</xdr:row>
      <xdr:rowOff>156322</xdr:rowOff>
    </xdr:to>
    <xdr:sp macro="" textlink="">
      <xdr:nvSpPr>
        <xdr:cNvPr id="9" name="Text Box 3">
          <a:extLst>
            <a:ext uri="{FF2B5EF4-FFF2-40B4-BE49-F238E27FC236}">
              <a16:creationId xmlns:a16="http://schemas.microsoft.com/office/drawing/2014/main" id="{00000000-0008-0000-0100-000009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mc:AlternateContent xmlns:mc="http://schemas.openxmlformats.org/markup-compatibility/2006">
    <mc:Choice xmlns:a14="http://schemas.microsoft.com/office/drawing/2010/main" Requires="a14">
      <xdr:twoCellAnchor editAs="oneCell">
        <xdr:from>
          <xdr:col>1</xdr:col>
          <xdr:colOff>4375</xdr:colOff>
          <xdr:row>78</xdr:row>
          <xdr:rowOff>94159</xdr:rowOff>
        </xdr:from>
        <xdr:to>
          <xdr:col>7</xdr:col>
          <xdr:colOff>1216648</xdr:colOff>
          <xdr:row>111</xdr:row>
          <xdr:rowOff>94160</xdr:rowOff>
        </xdr:to>
        <xdr:pic>
          <xdr:nvPicPr>
            <xdr:cNvPr id="10" name="図 9">
              <a:extLst>
                <a:ext uri="{FF2B5EF4-FFF2-40B4-BE49-F238E27FC236}">
                  <a16:creationId xmlns:a16="http://schemas.microsoft.com/office/drawing/2014/main" id="{00000000-0008-0000-0100-00000A000000}"/>
                </a:ext>
              </a:extLst>
            </xdr:cNvPr>
            <xdr:cNvPicPr>
              <a:picLocks noChangeAspect="1" noChangeArrowheads="1"/>
              <a:extLst>
                <a:ext uri="{84589F7E-364E-4C9E-8A38-B11213B215E9}">
                  <a14:cameraTool cellRange="$N$80:$S$112" spid="_x0000_s19466"/>
                </a:ext>
              </a:extLst>
            </xdr:cNvPicPr>
          </xdr:nvPicPr>
          <xdr:blipFill>
            <a:blip xmlns:r="http://schemas.openxmlformats.org/officeDocument/2006/relationships" r:embed="rId1"/>
            <a:srcRect/>
            <a:stretch>
              <a:fillRect/>
            </a:stretch>
          </xdr:blipFill>
          <xdr:spPr bwMode="auto">
            <a:xfrm>
              <a:off x="610511" y="12108648"/>
              <a:ext cx="5184631" cy="5033097"/>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5</xdr:col>
      <xdr:colOff>43295</xdr:colOff>
      <xdr:row>9</xdr:row>
      <xdr:rowOff>97414</xdr:rowOff>
    </xdr:from>
    <xdr:to>
      <xdr:col>5</xdr:col>
      <xdr:colOff>405245</xdr:colOff>
      <xdr:row>12</xdr:row>
      <xdr:rowOff>40264</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2521960" y="1504516"/>
          <a:ext cx="361950" cy="397453"/>
          <a:chOff x="3431165" y="1840057"/>
          <a:chExt cx="361950" cy="397452"/>
        </a:xfrm>
      </xdr:grpSpPr>
      <xdr:sp macro="" textlink="">
        <xdr:nvSpPr>
          <xdr:cNvPr id="12" name="Text Box 4">
            <a:extLst>
              <a:ext uri="{FF2B5EF4-FFF2-40B4-BE49-F238E27FC236}">
                <a16:creationId xmlns:a16="http://schemas.microsoft.com/office/drawing/2014/main" id="{00000000-0008-0000-0100-00000C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3" name="Text Box 4">
            <a:extLst>
              <a:ext uri="{FF2B5EF4-FFF2-40B4-BE49-F238E27FC236}">
                <a16:creationId xmlns:a16="http://schemas.microsoft.com/office/drawing/2014/main" id="{00000000-0008-0000-0100-00000D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43296</xdr:colOff>
      <xdr:row>12</xdr:row>
      <xdr:rowOff>86591</xdr:rowOff>
    </xdr:from>
    <xdr:to>
      <xdr:col>5</xdr:col>
      <xdr:colOff>405246</xdr:colOff>
      <xdr:row>15</xdr:row>
      <xdr:rowOff>29441</xdr:rowOff>
    </xdr:to>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2521961" y="1948296"/>
          <a:ext cx="361950" cy="397452"/>
          <a:chOff x="3431165" y="1840057"/>
          <a:chExt cx="361950" cy="397452"/>
        </a:xfrm>
      </xdr:grpSpPr>
      <xdr:sp macro="" textlink="">
        <xdr:nvSpPr>
          <xdr:cNvPr id="15" name="Text Box 4">
            <a:extLst>
              <a:ext uri="{FF2B5EF4-FFF2-40B4-BE49-F238E27FC236}">
                <a16:creationId xmlns:a16="http://schemas.microsoft.com/office/drawing/2014/main" id="{00000000-0008-0000-0100-00000F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6" name="Text Box 4">
            <a:extLst>
              <a:ext uri="{FF2B5EF4-FFF2-40B4-BE49-F238E27FC236}">
                <a16:creationId xmlns:a16="http://schemas.microsoft.com/office/drawing/2014/main" id="{00000000-0008-0000-0100-000010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15</xdr:row>
      <xdr:rowOff>108238</xdr:rowOff>
    </xdr:from>
    <xdr:to>
      <xdr:col>5</xdr:col>
      <xdr:colOff>416069</xdr:colOff>
      <xdr:row>18</xdr:row>
      <xdr:rowOff>51088</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2532784" y="2424545"/>
          <a:ext cx="361950" cy="397452"/>
          <a:chOff x="3431165" y="1840057"/>
          <a:chExt cx="361950" cy="397452"/>
        </a:xfrm>
      </xdr:grpSpPr>
      <xdr:sp macro="" textlink="">
        <xdr:nvSpPr>
          <xdr:cNvPr id="18" name="Text Box 4">
            <a:extLst>
              <a:ext uri="{FF2B5EF4-FFF2-40B4-BE49-F238E27FC236}">
                <a16:creationId xmlns:a16="http://schemas.microsoft.com/office/drawing/2014/main" id="{00000000-0008-0000-0100-000012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9" name="Text Box 4">
            <a:extLst>
              <a:ext uri="{FF2B5EF4-FFF2-40B4-BE49-F238E27FC236}">
                <a16:creationId xmlns:a16="http://schemas.microsoft.com/office/drawing/2014/main" id="{00000000-0008-0000-0100-000013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18</xdr:row>
      <xdr:rowOff>97416</xdr:rowOff>
    </xdr:from>
    <xdr:to>
      <xdr:col>5</xdr:col>
      <xdr:colOff>416069</xdr:colOff>
      <xdr:row>21</xdr:row>
      <xdr:rowOff>40265</xdr:rowOff>
    </xdr:to>
    <xdr:grpSp>
      <xdr:nvGrpSpPr>
        <xdr:cNvPr id="20" name="グループ化 19">
          <a:extLst>
            <a:ext uri="{FF2B5EF4-FFF2-40B4-BE49-F238E27FC236}">
              <a16:creationId xmlns:a16="http://schemas.microsoft.com/office/drawing/2014/main" id="{00000000-0008-0000-0100-000014000000}"/>
            </a:ext>
          </a:extLst>
        </xdr:cNvPr>
        <xdr:cNvGrpSpPr/>
      </xdr:nvGrpSpPr>
      <xdr:grpSpPr>
        <a:xfrm>
          <a:off x="2532784" y="2868325"/>
          <a:ext cx="361950" cy="397451"/>
          <a:chOff x="3431165" y="1840057"/>
          <a:chExt cx="361950" cy="397452"/>
        </a:xfrm>
      </xdr:grpSpPr>
      <xdr:sp macro="" textlink="">
        <xdr:nvSpPr>
          <xdr:cNvPr id="21" name="Text Box 4">
            <a:extLst>
              <a:ext uri="{FF2B5EF4-FFF2-40B4-BE49-F238E27FC236}">
                <a16:creationId xmlns:a16="http://schemas.microsoft.com/office/drawing/2014/main" id="{00000000-0008-0000-0100-000015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2" name="Text Box 4">
            <a:extLst>
              <a:ext uri="{FF2B5EF4-FFF2-40B4-BE49-F238E27FC236}">
                <a16:creationId xmlns:a16="http://schemas.microsoft.com/office/drawing/2014/main" id="{00000000-0008-0000-0100-000016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75767</xdr:colOff>
      <xdr:row>28</xdr:row>
      <xdr:rowOff>86592</xdr:rowOff>
    </xdr:from>
    <xdr:to>
      <xdr:col>5</xdr:col>
      <xdr:colOff>437717</xdr:colOff>
      <xdr:row>31</xdr:row>
      <xdr:rowOff>29441</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2554432" y="4372842"/>
          <a:ext cx="361950" cy="397451"/>
          <a:chOff x="3431165" y="1840057"/>
          <a:chExt cx="361950" cy="397452"/>
        </a:xfrm>
      </xdr:grpSpPr>
      <xdr:sp macro="" textlink="">
        <xdr:nvSpPr>
          <xdr:cNvPr id="24" name="Text Box 4">
            <a:extLst>
              <a:ext uri="{FF2B5EF4-FFF2-40B4-BE49-F238E27FC236}">
                <a16:creationId xmlns:a16="http://schemas.microsoft.com/office/drawing/2014/main" id="{00000000-0008-0000-0100-000018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5" name="Text Box 4">
            <a:extLst>
              <a:ext uri="{FF2B5EF4-FFF2-40B4-BE49-F238E27FC236}">
                <a16:creationId xmlns:a16="http://schemas.microsoft.com/office/drawing/2014/main" id="{00000000-0008-0000-0100-000019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57150</xdr:colOff>
      <xdr:row>3</xdr:row>
      <xdr:rowOff>85726</xdr:rowOff>
    </xdr:from>
    <xdr:to>
      <xdr:col>2</xdr:col>
      <xdr:colOff>304800</xdr:colOff>
      <xdr:row>5</xdr:row>
      <xdr:rowOff>104776</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3" name="Text Box 4">
          <a:extLst>
            <a:ext uri="{FF2B5EF4-FFF2-40B4-BE49-F238E27FC236}">
              <a16:creationId xmlns:a16="http://schemas.microsoft.com/office/drawing/2014/main" id="{00000000-0008-0000-0200-0000030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4" name="Line 6">
          <a:extLst>
            <a:ext uri="{FF2B5EF4-FFF2-40B4-BE49-F238E27FC236}">
              <a16:creationId xmlns:a16="http://schemas.microsoft.com/office/drawing/2014/main" id="{00000000-0008-0000-0200-00000400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4</xdr:col>
      <xdr:colOff>466725</xdr:colOff>
      <xdr:row>16</xdr:row>
      <xdr:rowOff>27516</xdr:rowOff>
    </xdr:from>
    <xdr:to>
      <xdr:col>6</xdr:col>
      <xdr:colOff>247650</xdr:colOff>
      <xdr:row>18</xdr:row>
      <xdr:rowOff>162983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2447925" y="2923116"/>
          <a:ext cx="771525" cy="4974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495300</xdr:colOff>
      <xdr:row>32</xdr:row>
      <xdr:rowOff>0</xdr:rowOff>
    </xdr:from>
    <xdr:to>
      <xdr:col>8</xdr:col>
      <xdr:colOff>104775</xdr:colOff>
      <xdr:row>33</xdr:row>
      <xdr:rowOff>57150</xdr:rowOff>
    </xdr:to>
    <xdr:sp macro="" textlink="">
      <xdr:nvSpPr>
        <xdr:cNvPr id="6" name="Text Box 8">
          <a:extLst>
            <a:ext uri="{FF2B5EF4-FFF2-40B4-BE49-F238E27FC236}">
              <a16:creationId xmlns:a16="http://schemas.microsoft.com/office/drawing/2014/main" id="{00000000-0008-0000-0200-0000060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9</xdr:col>
      <xdr:colOff>198965</xdr:colOff>
      <xdr:row>18</xdr:row>
      <xdr:rowOff>0</xdr:rowOff>
    </xdr:from>
    <xdr:to>
      <xdr:col>11</xdr:col>
      <xdr:colOff>137582</xdr:colOff>
      <xdr:row>21</xdr:row>
      <xdr:rowOff>42334</xdr:rowOff>
    </xdr:to>
    <xdr:sp macro="" textlink="">
      <xdr:nvSpPr>
        <xdr:cNvPr id="7" name="Text Box 9">
          <a:extLst>
            <a:ext uri="{FF2B5EF4-FFF2-40B4-BE49-F238E27FC236}">
              <a16:creationId xmlns:a16="http://schemas.microsoft.com/office/drawing/2014/main" id="{00000000-0008-0000-0200-000007000000}"/>
            </a:ext>
          </a:extLst>
        </xdr:cNvPr>
        <xdr:cNvSpPr txBox="1">
          <a:spLocks noChangeArrowheads="1"/>
        </xdr:cNvSpPr>
      </xdr:nvSpPr>
      <xdr:spPr bwMode="auto">
        <a:xfrm>
          <a:off x="5390090" y="3257550"/>
          <a:ext cx="1005417" cy="585259"/>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104775</xdr:colOff>
      <xdr:row>18</xdr:row>
      <xdr:rowOff>123824</xdr:rowOff>
    </xdr:from>
    <xdr:to>
      <xdr:col>9</xdr:col>
      <xdr:colOff>160020</xdr:colOff>
      <xdr:row>18</xdr:row>
      <xdr:rowOff>129539</xdr:rowOff>
    </xdr:to>
    <xdr:sp macro="" textlink="">
      <xdr:nvSpPr>
        <xdr:cNvPr id="8" name="Line 10">
          <a:extLst>
            <a:ext uri="{FF2B5EF4-FFF2-40B4-BE49-F238E27FC236}">
              <a16:creationId xmlns:a16="http://schemas.microsoft.com/office/drawing/2014/main" id="{00000000-0008-0000-0200-000008000000}"/>
            </a:ext>
          </a:extLst>
        </xdr:cNvPr>
        <xdr:cNvSpPr>
          <a:spLocks noChangeShapeType="1"/>
        </xdr:cNvSpPr>
      </xdr:nvSpPr>
      <xdr:spPr bwMode="auto">
        <a:xfrm>
          <a:off x="4295775" y="3381374"/>
          <a:ext cx="1055370" cy="5715"/>
        </a:xfrm>
        <a:prstGeom prst="line">
          <a:avLst/>
        </a:prstGeom>
        <a:noFill/>
        <a:ln w="9525">
          <a:solidFill>
            <a:srgbClr val="000000"/>
          </a:solidFill>
          <a:prstDash val="dash"/>
          <a:round/>
          <a:headEnd/>
          <a:tailEnd type="stealth" w="med" len="med"/>
        </a:ln>
      </xdr:spPr>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9" name="Line 11">
          <a:extLst>
            <a:ext uri="{FF2B5EF4-FFF2-40B4-BE49-F238E27FC236}">
              <a16:creationId xmlns:a16="http://schemas.microsoft.com/office/drawing/2014/main" id="{00000000-0008-0000-0200-00000900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10" name="Text Box 12">
          <a:extLst>
            <a:ext uri="{FF2B5EF4-FFF2-40B4-BE49-F238E27FC236}">
              <a16:creationId xmlns:a16="http://schemas.microsoft.com/office/drawing/2014/main" id="{00000000-0008-0000-0200-00000A0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11" name="Text Box 13">
          <a:extLst>
            <a:ext uri="{FF2B5EF4-FFF2-40B4-BE49-F238E27FC236}">
              <a16:creationId xmlns:a16="http://schemas.microsoft.com/office/drawing/2014/main" id="{00000000-0008-0000-0200-00000B0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12" name="Text Box 14">
          <a:extLst>
            <a:ext uri="{FF2B5EF4-FFF2-40B4-BE49-F238E27FC236}">
              <a16:creationId xmlns:a16="http://schemas.microsoft.com/office/drawing/2014/main" id="{00000000-0008-0000-0200-00000C0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22860</xdr:colOff>
      <xdr:row>14</xdr:row>
      <xdr:rowOff>7620</xdr:rowOff>
    </xdr:from>
    <xdr:to>
      <xdr:col>9</xdr:col>
      <xdr:colOff>291465</xdr:colOff>
      <xdr:row>17</xdr:row>
      <xdr:rowOff>160020</xdr:rowOff>
    </xdr:to>
    <xdr:sp macro="" textlink="">
      <xdr:nvSpPr>
        <xdr:cNvPr id="13" name="Line 15">
          <a:extLst>
            <a:ext uri="{FF2B5EF4-FFF2-40B4-BE49-F238E27FC236}">
              <a16:creationId xmlns:a16="http://schemas.microsoft.com/office/drawing/2014/main" id="{00000000-0008-0000-0200-00000D000000}"/>
            </a:ext>
          </a:extLst>
        </xdr:cNvPr>
        <xdr:cNvSpPr>
          <a:spLocks noChangeShapeType="1"/>
        </xdr:cNvSpPr>
      </xdr:nvSpPr>
      <xdr:spPr bwMode="auto">
        <a:xfrm flipH="1">
          <a:off x="4213860" y="2541270"/>
          <a:ext cx="1268730" cy="695325"/>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14" name="Line 16">
          <a:extLst>
            <a:ext uri="{FF2B5EF4-FFF2-40B4-BE49-F238E27FC236}">
              <a16:creationId xmlns:a16="http://schemas.microsoft.com/office/drawing/2014/main" id="{00000000-0008-0000-0200-00000E00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15" name="Text Box 18">
          <a:extLst>
            <a:ext uri="{FF2B5EF4-FFF2-40B4-BE49-F238E27FC236}">
              <a16:creationId xmlns:a16="http://schemas.microsoft.com/office/drawing/2014/main" id="{00000000-0008-0000-0200-00000F0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447675</xdr:colOff>
      <xdr:row>7</xdr:row>
      <xdr:rowOff>161924</xdr:rowOff>
    </xdr:from>
    <xdr:to>
      <xdr:col>8</xdr:col>
      <xdr:colOff>91440</xdr:colOff>
      <xdr:row>15</xdr:row>
      <xdr:rowOff>121919</xdr:rowOff>
    </xdr:to>
    <xdr:sp macro="" textlink="">
      <xdr:nvSpPr>
        <xdr:cNvPr id="16" name="Text Box 20">
          <a:extLst>
            <a:ext uri="{FF2B5EF4-FFF2-40B4-BE49-F238E27FC236}">
              <a16:creationId xmlns:a16="http://schemas.microsoft.com/office/drawing/2014/main" id="{00000000-0008-0000-0200-000010000000}"/>
            </a:ext>
          </a:extLst>
        </xdr:cNvPr>
        <xdr:cNvSpPr txBox="1">
          <a:spLocks noChangeArrowheads="1"/>
        </xdr:cNvSpPr>
      </xdr:nvSpPr>
      <xdr:spPr bwMode="auto">
        <a:xfrm>
          <a:off x="4029075" y="1428749"/>
          <a:ext cx="253365" cy="140779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負担</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17" name="Line 21">
          <a:extLst>
            <a:ext uri="{FF2B5EF4-FFF2-40B4-BE49-F238E27FC236}">
              <a16:creationId xmlns:a16="http://schemas.microsoft.com/office/drawing/2014/main" id="{00000000-0008-0000-0200-00001100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4</xdr:col>
      <xdr:colOff>419100</xdr:colOff>
      <xdr:row>18</xdr:row>
      <xdr:rowOff>152400</xdr:rowOff>
    </xdr:from>
    <xdr:to>
      <xdr:col>6</xdr:col>
      <xdr:colOff>495300</xdr:colOff>
      <xdr:row>21</xdr:row>
      <xdr:rowOff>15240</xdr:rowOff>
    </xdr:to>
    <xdr:sp macro="" textlink="">
      <xdr:nvSpPr>
        <xdr:cNvPr id="18" name="Text Box 23">
          <a:extLst>
            <a:ext uri="{FF2B5EF4-FFF2-40B4-BE49-F238E27FC236}">
              <a16:creationId xmlns:a16="http://schemas.microsoft.com/office/drawing/2014/main" id="{00000000-0008-0000-0200-000012000000}"/>
            </a:ext>
          </a:extLst>
        </xdr:cNvPr>
        <xdr:cNvSpPr txBox="1">
          <a:spLocks noChangeArrowheads="1"/>
        </xdr:cNvSpPr>
      </xdr:nvSpPr>
      <xdr:spPr bwMode="auto">
        <a:xfrm>
          <a:off x="2400300" y="3409950"/>
          <a:ext cx="1066800" cy="405765"/>
        </a:xfrm>
        <a:prstGeom prst="rect">
          <a:avLst/>
        </a:prstGeom>
        <a:noFill/>
        <a:ln w="9525">
          <a:noFill/>
          <a:miter lim="800000"/>
          <a:headEnd/>
          <a:tailEnd/>
        </a:ln>
      </xdr:spPr>
      <xdr:txBody>
        <a:bodyPr vertOverflow="clip" wrap="square" lIns="27432" tIns="18288" rIns="0" bIns="18288" anchor="ctr" upright="1"/>
        <a:lstStyle/>
        <a:p>
          <a:pPr algn="ctr" rtl="0">
            <a:defRPr sz="1000"/>
          </a:pPr>
          <a:r>
            <a:rPr lang="ja-JP" altLang="en-US" sz="1000" b="0" i="0" u="none" strike="noStrike" baseline="0">
              <a:solidFill>
                <a:srgbClr val="000000"/>
              </a:solidFill>
              <a:latin typeface="ＭＳ 明朝"/>
              <a:ea typeface="ＭＳ 明朝"/>
            </a:rPr>
            <a:t>納付金</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19" name="Text Box 24">
          <a:extLst>
            <a:ext uri="{FF2B5EF4-FFF2-40B4-BE49-F238E27FC236}">
              <a16:creationId xmlns:a16="http://schemas.microsoft.com/office/drawing/2014/main" id="{00000000-0008-0000-0200-0000130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8</xdr:col>
      <xdr:colOff>47625</xdr:colOff>
      <xdr:row>21</xdr:row>
      <xdr:rowOff>47625</xdr:rowOff>
    </xdr:from>
    <xdr:to>
      <xdr:col>9</xdr:col>
      <xdr:colOff>190500</xdr:colOff>
      <xdr:row>32</xdr:row>
      <xdr:rowOff>9525</xdr:rowOff>
    </xdr:to>
    <xdr:sp macro="" textlink="">
      <xdr:nvSpPr>
        <xdr:cNvPr id="20" name="Line 25">
          <a:extLst>
            <a:ext uri="{FF2B5EF4-FFF2-40B4-BE49-F238E27FC236}">
              <a16:creationId xmlns:a16="http://schemas.microsoft.com/office/drawing/2014/main" id="{00000000-0008-0000-0200-000014000000}"/>
            </a:ext>
          </a:extLst>
        </xdr:cNvPr>
        <xdr:cNvSpPr>
          <a:spLocks noChangeShapeType="1"/>
        </xdr:cNvSpPr>
      </xdr:nvSpPr>
      <xdr:spPr bwMode="auto">
        <a:xfrm flipH="1">
          <a:off x="4238625" y="3848100"/>
          <a:ext cx="1143000" cy="1952625"/>
        </a:xfrm>
        <a:prstGeom prst="line">
          <a:avLst/>
        </a:prstGeom>
        <a:noFill/>
        <a:ln w="9525">
          <a:solidFill>
            <a:srgbClr val="000000"/>
          </a:solidFill>
          <a:round/>
          <a:headEnd/>
          <a:tailEnd type="stealth" w="med" len="med"/>
        </a:ln>
      </xdr:spPr>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21" name="Text Box 26">
          <a:extLst>
            <a:ext uri="{FF2B5EF4-FFF2-40B4-BE49-F238E27FC236}">
              <a16:creationId xmlns:a16="http://schemas.microsoft.com/office/drawing/2014/main" id="{00000000-0008-0000-0200-0000150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22" name="Text Box 27">
          <a:extLst>
            <a:ext uri="{FF2B5EF4-FFF2-40B4-BE49-F238E27FC236}">
              <a16:creationId xmlns:a16="http://schemas.microsoft.com/office/drawing/2014/main" id="{00000000-0008-0000-0200-0000160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23" name="Text Box 28">
          <a:extLst>
            <a:ext uri="{FF2B5EF4-FFF2-40B4-BE49-F238E27FC236}">
              <a16:creationId xmlns:a16="http://schemas.microsoft.com/office/drawing/2014/main" id="{00000000-0008-0000-0200-0000170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24" name="Text Box 29">
          <a:extLst>
            <a:ext uri="{FF2B5EF4-FFF2-40B4-BE49-F238E27FC236}">
              <a16:creationId xmlns:a16="http://schemas.microsoft.com/office/drawing/2014/main" id="{00000000-0008-0000-0200-0000180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5</xdr:col>
      <xdr:colOff>106680</xdr:colOff>
      <xdr:row>28</xdr:row>
      <xdr:rowOff>1903</xdr:rowOff>
    </xdr:from>
    <xdr:to>
      <xdr:col>5</xdr:col>
      <xdr:colOff>336549</xdr:colOff>
      <xdr:row>41</xdr:row>
      <xdr:rowOff>28363</xdr:rowOff>
    </xdr:to>
    <xdr:sp macro="" textlink="">
      <xdr:nvSpPr>
        <xdr:cNvPr id="25" name="Text Box 30">
          <a:extLst>
            <a:ext uri="{FF2B5EF4-FFF2-40B4-BE49-F238E27FC236}">
              <a16:creationId xmlns:a16="http://schemas.microsoft.com/office/drawing/2014/main" id="{00000000-0008-0000-0200-000019000000}"/>
            </a:ext>
          </a:extLst>
        </xdr:cNvPr>
        <xdr:cNvSpPr txBox="1">
          <a:spLocks noChangeArrowheads="1"/>
        </xdr:cNvSpPr>
      </xdr:nvSpPr>
      <xdr:spPr bwMode="auto">
        <a:xfrm>
          <a:off x="2697480" y="5069203"/>
          <a:ext cx="229869" cy="2379135"/>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3</xdr:col>
      <xdr:colOff>0</xdr:colOff>
      <xdr:row>22</xdr:row>
      <xdr:rowOff>22227</xdr:rowOff>
    </xdr:from>
    <xdr:to>
      <xdr:col>4</xdr:col>
      <xdr:colOff>66675</xdr:colOff>
      <xdr:row>43</xdr:row>
      <xdr:rowOff>137583</xdr:rowOff>
    </xdr:to>
    <xdr:sp macro="" textlink="">
      <xdr:nvSpPr>
        <xdr:cNvPr id="26" name="Text Box 32">
          <a:extLst>
            <a:ext uri="{FF2B5EF4-FFF2-40B4-BE49-F238E27FC236}">
              <a16:creationId xmlns:a16="http://schemas.microsoft.com/office/drawing/2014/main" id="{00000000-0008-0000-0200-00001A0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27" name="Text Box 33">
          <a:extLst>
            <a:ext uri="{FF2B5EF4-FFF2-40B4-BE49-F238E27FC236}">
              <a16:creationId xmlns:a16="http://schemas.microsoft.com/office/drawing/2014/main" id="{00000000-0008-0000-0200-00001B0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28" name="Line 34">
          <a:extLst>
            <a:ext uri="{FF2B5EF4-FFF2-40B4-BE49-F238E27FC236}">
              <a16:creationId xmlns:a16="http://schemas.microsoft.com/office/drawing/2014/main" id="{00000000-0008-0000-0200-00001C00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29" name="Text Box 35">
          <a:extLst>
            <a:ext uri="{FF2B5EF4-FFF2-40B4-BE49-F238E27FC236}">
              <a16:creationId xmlns:a16="http://schemas.microsoft.com/office/drawing/2014/main" id="{00000000-0008-0000-0200-00001D0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30" name="Line 36">
          <a:extLst>
            <a:ext uri="{FF2B5EF4-FFF2-40B4-BE49-F238E27FC236}">
              <a16:creationId xmlns:a16="http://schemas.microsoft.com/office/drawing/2014/main" id="{00000000-0008-0000-0200-00001E00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31" name="Line 37">
          <a:extLst>
            <a:ext uri="{FF2B5EF4-FFF2-40B4-BE49-F238E27FC236}">
              <a16:creationId xmlns:a16="http://schemas.microsoft.com/office/drawing/2014/main" id="{00000000-0008-0000-0200-00001F00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32" name="Line 38">
          <a:extLst>
            <a:ext uri="{FF2B5EF4-FFF2-40B4-BE49-F238E27FC236}">
              <a16:creationId xmlns:a16="http://schemas.microsoft.com/office/drawing/2014/main" id="{00000000-0008-0000-0200-00002000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33" name="Line 39">
          <a:extLst>
            <a:ext uri="{FF2B5EF4-FFF2-40B4-BE49-F238E27FC236}">
              <a16:creationId xmlns:a16="http://schemas.microsoft.com/office/drawing/2014/main" id="{00000000-0008-0000-0200-00002100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251460</xdr:colOff>
      <xdr:row>21</xdr:row>
      <xdr:rowOff>60960</xdr:rowOff>
    </xdr:from>
    <xdr:to>
      <xdr:col>9</xdr:col>
      <xdr:colOff>260984</xdr:colOff>
      <xdr:row>43</xdr:row>
      <xdr:rowOff>169545</xdr:rowOff>
    </xdr:to>
    <xdr:sp macro="" textlink="">
      <xdr:nvSpPr>
        <xdr:cNvPr id="34" name="Line 40">
          <a:extLst>
            <a:ext uri="{FF2B5EF4-FFF2-40B4-BE49-F238E27FC236}">
              <a16:creationId xmlns:a16="http://schemas.microsoft.com/office/drawing/2014/main" id="{00000000-0008-0000-0200-000022000000}"/>
            </a:ext>
          </a:extLst>
        </xdr:cNvPr>
        <xdr:cNvSpPr>
          <a:spLocks noChangeShapeType="1"/>
        </xdr:cNvSpPr>
      </xdr:nvSpPr>
      <xdr:spPr bwMode="auto">
        <a:xfrm>
          <a:off x="5442585" y="3861435"/>
          <a:ext cx="9524" cy="409003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35" name="Line 41">
          <a:extLst>
            <a:ext uri="{FF2B5EF4-FFF2-40B4-BE49-F238E27FC236}">
              <a16:creationId xmlns:a16="http://schemas.microsoft.com/office/drawing/2014/main" id="{00000000-0008-0000-0200-00002300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523875</xdr:colOff>
      <xdr:row>10</xdr:row>
      <xdr:rowOff>0</xdr:rowOff>
    </xdr:from>
    <xdr:to>
      <xdr:col>10</xdr:col>
      <xdr:colOff>485775</xdr:colOff>
      <xdr:row>11</xdr:row>
      <xdr:rowOff>38100</xdr:rowOff>
    </xdr:to>
    <xdr:sp macro="" textlink="">
      <xdr:nvSpPr>
        <xdr:cNvPr id="36" name="Text Box 43">
          <a:extLst>
            <a:ext uri="{FF2B5EF4-FFF2-40B4-BE49-F238E27FC236}">
              <a16:creationId xmlns:a16="http://schemas.microsoft.com/office/drawing/2014/main" id="{00000000-0008-0000-0200-0000240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37" name="Line 44">
          <a:extLst>
            <a:ext uri="{FF2B5EF4-FFF2-40B4-BE49-F238E27FC236}">
              <a16:creationId xmlns:a16="http://schemas.microsoft.com/office/drawing/2014/main" id="{00000000-0008-0000-0200-00002500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38" name="Line 45">
          <a:extLst>
            <a:ext uri="{FF2B5EF4-FFF2-40B4-BE49-F238E27FC236}">
              <a16:creationId xmlns:a16="http://schemas.microsoft.com/office/drawing/2014/main" id="{00000000-0008-0000-0200-00002600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39" name="Text Box 46">
          <a:extLst>
            <a:ext uri="{FF2B5EF4-FFF2-40B4-BE49-F238E27FC236}">
              <a16:creationId xmlns:a16="http://schemas.microsoft.com/office/drawing/2014/main" id="{00000000-0008-0000-0200-0000270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40" name="Text Box 47">
          <a:extLst>
            <a:ext uri="{FF2B5EF4-FFF2-40B4-BE49-F238E27FC236}">
              <a16:creationId xmlns:a16="http://schemas.microsoft.com/office/drawing/2014/main" id="{00000000-0008-0000-0200-0000280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41" name="Line 48">
          <a:extLst>
            <a:ext uri="{FF2B5EF4-FFF2-40B4-BE49-F238E27FC236}">
              <a16:creationId xmlns:a16="http://schemas.microsoft.com/office/drawing/2014/main" id="{00000000-0008-0000-0200-00002900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42" name="Line 49">
          <a:extLst>
            <a:ext uri="{FF2B5EF4-FFF2-40B4-BE49-F238E27FC236}">
              <a16:creationId xmlns:a16="http://schemas.microsoft.com/office/drawing/2014/main" id="{00000000-0008-0000-0200-00002A00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43" name="Text Box 50">
          <a:extLst>
            <a:ext uri="{FF2B5EF4-FFF2-40B4-BE49-F238E27FC236}">
              <a16:creationId xmlns:a16="http://schemas.microsoft.com/office/drawing/2014/main" id="{00000000-0008-0000-0200-00002B0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44" name="Text Box 51">
          <a:extLst>
            <a:ext uri="{FF2B5EF4-FFF2-40B4-BE49-F238E27FC236}">
              <a16:creationId xmlns:a16="http://schemas.microsoft.com/office/drawing/2014/main" id="{00000000-0008-0000-0200-00002C0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45" name="Text Box 53">
          <a:extLst>
            <a:ext uri="{FF2B5EF4-FFF2-40B4-BE49-F238E27FC236}">
              <a16:creationId xmlns:a16="http://schemas.microsoft.com/office/drawing/2014/main" id="{00000000-0008-0000-0200-00002D0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46" name="Text Box 54">
          <a:extLst>
            <a:ext uri="{FF2B5EF4-FFF2-40B4-BE49-F238E27FC236}">
              <a16:creationId xmlns:a16="http://schemas.microsoft.com/office/drawing/2014/main" id="{00000000-0008-0000-0200-00002E0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47" name="Line 55">
          <a:extLst>
            <a:ext uri="{FF2B5EF4-FFF2-40B4-BE49-F238E27FC236}">
              <a16:creationId xmlns:a16="http://schemas.microsoft.com/office/drawing/2014/main" id="{00000000-0008-0000-0200-00002F00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48" name="Line 56">
          <a:extLst>
            <a:ext uri="{FF2B5EF4-FFF2-40B4-BE49-F238E27FC236}">
              <a16:creationId xmlns:a16="http://schemas.microsoft.com/office/drawing/2014/main" id="{00000000-0008-0000-0200-00003000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49" name="Text Box 57">
          <a:extLst>
            <a:ext uri="{FF2B5EF4-FFF2-40B4-BE49-F238E27FC236}">
              <a16:creationId xmlns:a16="http://schemas.microsoft.com/office/drawing/2014/main" id="{00000000-0008-0000-0200-0000310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50" name="Text Box 58">
          <a:extLst>
            <a:ext uri="{FF2B5EF4-FFF2-40B4-BE49-F238E27FC236}">
              <a16:creationId xmlns:a16="http://schemas.microsoft.com/office/drawing/2014/main" id="{00000000-0008-0000-0200-0000320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8</xdr:col>
      <xdr:colOff>257175</xdr:colOff>
      <xdr:row>15</xdr:row>
      <xdr:rowOff>131657</xdr:rowOff>
    </xdr:from>
    <xdr:to>
      <xdr:col>9</xdr:col>
      <xdr:colOff>0</xdr:colOff>
      <xdr:row>19</xdr:row>
      <xdr:rowOff>100965</xdr:rowOff>
    </xdr:to>
    <xdr:sp macro="" textlink="">
      <xdr:nvSpPr>
        <xdr:cNvPr id="51" name="Text Box 59">
          <a:extLst>
            <a:ext uri="{FF2B5EF4-FFF2-40B4-BE49-F238E27FC236}">
              <a16:creationId xmlns:a16="http://schemas.microsoft.com/office/drawing/2014/main" id="{00000000-0008-0000-0200-000033000000}"/>
            </a:ext>
          </a:extLst>
        </xdr:cNvPr>
        <xdr:cNvSpPr txBox="1">
          <a:spLocks noChangeArrowheads="1"/>
        </xdr:cNvSpPr>
      </xdr:nvSpPr>
      <xdr:spPr bwMode="auto">
        <a:xfrm>
          <a:off x="4448175" y="2846282"/>
          <a:ext cx="742950" cy="69320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297180</xdr:colOff>
      <xdr:row>6</xdr:row>
      <xdr:rowOff>19050</xdr:rowOff>
    </xdr:from>
    <xdr:to>
      <xdr:col>9</xdr:col>
      <xdr:colOff>59055</xdr:colOff>
      <xdr:row>8</xdr:row>
      <xdr:rowOff>51435</xdr:rowOff>
    </xdr:to>
    <xdr:sp macro="" textlink="">
      <xdr:nvSpPr>
        <xdr:cNvPr id="52" name="Text Box 61">
          <a:extLst>
            <a:ext uri="{FF2B5EF4-FFF2-40B4-BE49-F238E27FC236}">
              <a16:creationId xmlns:a16="http://schemas.microsoft.com/office/drawing/2014/main" id="{00000000-0008-0000-0200-000034000000}"/>
            </a:ext>
          </a:extLst>
        </xdr:cNvPr>
        <xdr:cNvSpPr txBox="1">
          <a:spLocks noChangeArrowheads="1"/>
        </xdr:cNvSpPr>
      </xdr:nvSpPr>
      <xdr:spPr bwMode="auto">
        <a:xfrm>
          <a:off x="4488180" y="1104900"/>
          <a:ext cx="762000" cy="39433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　</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53" name="Text Box 63">
          <a:extLst>
            <a:ext uri="{FF2B5EF4-FFF2-40B4-BE49-F238E27FC236}">
              <a16:creationId xmlns:a16="http://schemas.microsoft.com/office/drawing/2014/main" id="{00000000-0008-0000-0200-0000350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54" name="Text Box 64">
          <a:extLst>
            <a:ext uri="{FF2B5EF4-FFF2-40B4-BE49-F238E27FC236}">
              <a16:creationId xmlns:a16="http://schemas.microsoft.com/office/drawing/2014/main" id="{00000000-0008-0000-0200-0000360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55" name="Text Box 65">
          <a:extLst>
            <a:ext uri="{FF2B5EF4-FFF2-40B4-BE49-F238E27FC236}">
              <a16:creationId xmlns:a16="http://schemas.microsoft.com/office/drawing/2014/main" id="{00000000-0008-0000-0200-0000370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56" name="Text Box 66">
          <a:extLst>
            <a:ext uri="{FF2B5EF4-FFF2-40B4-BE49-F238E27FC236}">
              <a16:creationId xmlns:a16="http://schemas.microsoft.com/office/drawing/2014/main" id="{00000000-0008-0000-0200-0000380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57" name="Rectangle 67">
          <a:extLst>
            <a:ext uri="{FF2B5EF4-FFF2-40B4-BE49-F238E27FC236}">
              <a16:creationId xmlns:a16="http://schemas.microsoft.com/office/drawing/2014/main" id="{00000000-0008-0000-0200-0000390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6</xdr:col>
      <xdr:colOff>104773</xdr:colOff>
      <xdr:row>49</xdr:row>
      <xdr:rowOff>57151</xdr:rowOff>
    </xdr:from>
    <xdr:to>
      <xdr:col>11</xdr:col>
      <xdr:colOff>211667</xdr:colOff>
      <xdr:row>53</xdr:row>
      <xdr:rowOff>0</xdr:rowOff>
    </xdr:to>
    <xdr:sp macro="" textlink="">
      <xdr:nvSpPr>
        <xdr:cNvPr id="58" name="AutoShape 68">
          <a:extLst>
            <a:ext uri="{FF2B5EF4-FFF2-40B4-BE49-F238E27FC236}">
              <a16:creationId xmlns:a16="http://schemas.microsoft.com/office/drawing/2014/main" id="{00000000-0008-0000-0200-00003A000000}"/>
            </a:ext>
          </a:extLst>
        </xdr:cNvPr>
        <xdr:cNvSpPr>
          <a:spLocks noChangeArrowheads="1"/>
        </xdr:cNvSpPr>
      </xdr:nvSpPr>
      <xdr:spPr bwMode="auto">
        <a:xfrm>
          <a:off x="3076573" y="8867776"/>
          <a:ext cx="3393019" cy="666749"/>
        </a:xfrm>
        <a:prstGeom prst="roundRect">
          <a:avLst>
            <a:gd name="adj" fmla="val 16667"/>
          </a:avLst>
        </a:prstGeom>
        <a:noFill/>
        <a:ln w="9525">
          <a:solidFill>
            <a:srgbClr val="000000"/>
          </a:solidFill>
          <a:prstDash val="dash"/>
          <a:round/>
          <a:headEnd/>
          <a:tailEnd/>
        </a:ln>
        <a:effec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本人・家族　３割</a:t>
          </a:r>
        </a:p>
        <a:p>
          <a:pPr algn="l" rtl="0">
            <a:defRPr sz="1000"/>
          </a:pPr>
          <a:r>
            <a:rPr lang="ja-JP" altLang="en-US" sz="1000" b="0" i="0" u="none" strike="noStrike" baseline="0">
              <a:solidFill>
                <a:srgbClr val="000000"/>
              </a:solidFill>
              <a:latin typeface="ＭＳ 明朝"/>
              <a:ea typeface="ＭＳ 明朝"/>
            </a:rPr>
            <a:t>未就学児　　２割</a:t>
          </a:r>
        </a:p>
        <a:p>
          <a:pPr algn="l" rtl="0">
            <a:defRPr sz="1000"/>
          </a:pPr>
          <a:r>
            <a:rPr lang="ja-JP" altLang="en-US" sz="1000" b="0" i="0" u="none" strike="noStrike" baseline="0">
              <a:solidFill>
                <a:srgbClr val="000000"/>
              </a:solidFill>
              <a:latin typeface="ＭＳ 明朝"/>
              <a:ea typeface="ＭＳ 明朝"/>
            </a:rPr>
            <a:t>７０歳以上　２割（現役並み所得者は３割）</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59" name="Text Box 69">
          <a:extLst>
            <a:ext uri="{FF2B5EF4-FFF2-40B4-BE49-F238E27FC236}">
              <a16:creationId xmlns:a16="http://schemas.microsoft.com/office/drawing/2014/main" id="{00000000-0008-0000-0200-00003B0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8</xdr:col>
      <xdr:colOff>0</xdr:colOff>
      <xdr:row>5</xdr:row>
      <xdr:rowOff>76200</xdr:rowOff>
    </xdr:from>
    <xdr:to>
      <xdr:col>9</xdr:col>
      <xdr:colOff>238125</xdr:colOff>
      <xdr:row>17</xdr:row>
      <xdr:rowOff>161925</xdr:rowOff>
    </xdr:to>
    <xdr:sp macro="" textlink="">
      <xdr:nvSpPr>
        <xdr:cNvPr id="60" name="Line 71">
          <a:extLst>
            <a:ext uri="{FF2B5EF4-FFF2-40B4-BE49-F238E27FC236}">
              <a16:creationId xmlns:a16="http://schemas.microsoft.com/office/drawing/2014/main" id="{00000000-0008-0000-0200-00003C000000}"/>
            </a:ext>
          </a:extLst>
        </xdr:cNvPr>
        <xdr:cNvSpPr>
          <a:spLocks noChangeShapeType="1"/>
        </xdr:cNvSpPr>
      </xdr:nvSpPr>
      <xdr:spPr bwMode="auto">
        <a:xfrm>
          <a:off x="4191000" y="981075"/>
          <a:ext cx="1238250" cy="2257425"/>
        </a:xfrm>
        <a:prstGeom prst="line">
          <a:avLst/>
        </a:prstGeom>
        <a:noFill/>
        <a:ln w="9525">
          <a:solidFill>
            <a:srgbClr val="000000"/>
          </a:solidFill>
          <a:prstDash val="dash"/>
          <a:round/>
          <a:headEnd/>
          <a:tailEnd type="stealth" w="med" len="med"/>
        </a:ln>
      </xdr:spPr>
    </xdr:sp>
    <xdr:clientData/>
  </xdr:twoCellAnchor>
  <xdr:twoCellAnchor>
    <xdr:from>
      <xdr:col>2</xdr:col>
      <xdr:colOff>0</xdr:colOff>
      <xdr:row>27</xdr:row>
      <xdr:rowOff>66675</xdr:rowOff>
    </xdr:from>
    <xdr:to>
      <xdr:col>2</xdr:col>
      <xdr:colOff>228600</xdr:colOff>
      <xdr:row>35</xdr:row>
      <xdr:rowOff>0</xdr:rowOff>
    </xdr:to>
    <xdr:sp macro="" textlink="">
      <xdr:nvSpPr>
        <xdr:cNvPr id="61" name="Rectangle 72">
          <a:extLst>
            <a:ext uri="{FF2B5EF4-FFF2-40B4-BE49-F238E27FC236}">
              <a16:creationId xmlns:a16="http://schemas.microsoft.com/office/drawing/2014/main" id="{00000000-0008-0000-0200-00003D0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62" name="Line 73">
          <a:extLst>
            <a:ext uri="{FF2B5EF4-FFF2-40B4-BE49-F238E27FC236}">
              <a16:creationId xmlns:a16="http://schemas.microsoft.com/office/drawing/2014/main" id="{00000000-0008-0000-0200-00003E00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63" name="Line 74">
          <a:extLst>
            <a:ext uri="{FF2B5EF4-FFF2-40B4-BE49-F238E27FC236}">
              <a16:creationId xmlns:a16="http://schemas.microsoft.com/office/drawing/2014/main" id="{00000000-0008-0000-0200-00003F00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64" name="Line 75">
          <a:extLst>
            <a:ext uri="{FF2B5EF4-FFF2-40B4-BE49-F238E27FC236}">
              <a16:creationId xmlns:a16="http://schemas.microsoft.com/office/drawing/2014/main" id="{00000000-0008-0000-0200-00004000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65" name="Line 76">
          <a:extLst>
            <a:ext uri="{FF2B5EF4-FFF2-40B4-BE49-F238E27FC236}">
              <a16:creationId xmlns:a16="http://schemas.microsoft.com/office/drawing/2014/main" id="{00000000-0008-0000-0200-00004100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66" name="Line 77">
          <a:extLst>
            <a:ext uri="{FF2B5EF4-FFF2-40B4-BE49-F238E27FC236}">
              <a16:creationId xmlns:a16="http://schemas.microsoft.com/office/drawing/2014/main" id="{00000000-0008-0000-0200-00004200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4</xdr:col>
      <xdr:colOff>381000</xdr:colOff>
      <xdr:row>19</xdr:row>
      <xdr:rowOff>53338</xdr:rowOff>
    </xdr:from>
    <xdr:to>
      <xdr:col>6</xdr:col>
      <xdr:colOff>480060</xdr:colOff>
      <xdr:row>19</xdr:row>
      <xdr:rowOff>60960</xdr:rowOff>
    </xdr:to>
    <xdr:sp macro="" textlink="">
      <xdr:nvSpPr>
        <xdr:cNvPr id="67" name="Line 78">
          <a:extLst>
            <a:ext uri="{FF2B5EF4-FFF2-40B4-BE49-F238E27FC236}">
              <a16:creationId xmlns:a16="http://schemas.microsoft.com/office/drawing/2014/main" id="{00000000-0008-0000-0200-000043000000}"/>
            </a:ext>
          </a:extLst>
        </xdr:cNvPr>
        <xdr:cNvSpPr>
          <a:spLocks noChangeShapeType="1"/>
        </xdr:cNvSpPr>
      </xdr:nvSpPr>
      <xdr:spPr bwMode="auto">
        <a:xfrm>
          <a:off x="2362200" y="3491863"/>
          <a:ext cx="1089660" cy="7622"/>
        </a:xfrm>
        <a:prstGeom prst="line">
          <a:avLst/>
        </a:prstGeom>
        <a:noFill/>
        <a:ln w="9525">
          <a:solidFill>
            <a:srgbClr val="000000"/>
          </a:solidFill>
          <a:round/>
          <a:headEnd/>
          <a:tailEnd type="stealth" w="med" len="med"/>
        </a:ln>
      </xdr:spPr>
    </xdr:sp>
    <xdr:clientData/>
  </xdr:twoCellAnchor>
  <xdr:twoCellAnchor>
    <xdr:from>
      <xdr:col>4</xdr:col>
      <xdr:colOff>321945</xdr:colOff>
      <xdr:row>20</xdr:row>
      <xdr:rowOff>72390</xdr:rowOff>
    </xdr:from>
    <xdr:to>
      <xdr:col>6</xdr:col>
      <xdr:colOff>493395</xdr:colOff>
      <xdr:row>23</xdr:row>
      <xdr:rowOff>8890</xdr:rowOff>
    </xdr:to>
    <xdr:sp macro="" textlink="">
      <xdr:nvSpPr>
        <xdr:cNvPr id="68" name="Text Box 79">
          <a:extLst>
            <a:ext uri="{FF2B5EF4-FFF2-40B4-BE49-F238E27FC236}">
              <a16:creationId xmlns:a16="http://schemas.microsoft.com/office/drawing/2014/main" id="{00000000-0008-0000-0200-000044000000}"/>
            </a:ext>
          </a:extLst>
        </xdr:cNvPr>
        <xdr:cNvSpPr txBox="1">
          <a:spLocks noChangeArrowheads="1"/>
        </xdr:cNvSpPr>
      </xdr:nvSpPr>
      <xdr:spPr bwMode="auto">
        <a:xfrm>
          <a:off x="2303145" y="3691890"/>
          <a:ext cx="1162050" cy="479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補助・交付金</a:t>
          </a:r>
        </a:p>
        <a:p>
          <a:pPr algn="ctr" rtl="0">
            <a:defRPr sz="1000"/>
          </a:pPr>
          <a:r>
            <a:rPr lang="ja-JP" altLang="en-US" sz="1000" b="0" i="0" u="none" strike="noStrike" baseline="0">
              <a:solidFill>
                <a:srgbClr val="000000"/>
              </a:solidFill>
              <a:latin typeface="ＭＳ 明朝"/>
              <a:ea typeface="ＭＳ 明朝"/>
            </a:rPr>
            <a:t>（対象：市町村）</a:t>
          </a:r>
        </a:p>
      </xdr:txBody>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69" name="Line 80">
          <a:extLst>
            <a:ext uri="{FF2B5EF4-FFF2-40B4-BE49-F238E27FC236}">
              <a16:creationId xmlns:a16="http://schemas.microsoft.com/office/drawing/2014/main" id="{00000000-0008-0000-0200-00004500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70" name="Rectangle 81">
          <a:extLst>
            <a:ext uri="{FF2B5EF4-FFF2-40B4-BE49-F238E27FC236}">
              <a16:creationId xmlns:a16="http://schemas.microsoft.com/office/drawing/2014/main" id="{00000000-0008-0000-0200-0000460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71" name="Line 82">
          <a:extLst>
            <a:ext uri="{FF2B5EF4-FFF2-40B4-BE49-F238E27FC236}">
              <a16:creationId xmlns:a16="http://schemas.microsoft.com/office/drawing/2014/main" id="{00000000-0008-0000-0200-00004700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72" name="Rectangle 83">
          <a:extLst>
            <a:ext uri="{FF2B5EF4-FFF2-40B4-BE49-F238E27FC236}">
              <a16:creationId xmlns:a16="http://schemas.microsoft.com/office/drawing/2014/main" id="{00000000-0008-0000-0200-0000480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4</xdr:col>
      <xdr:colOff>377188</xdr:colOff>
      <xdr:row>20</xdr:row>
      <xdr:rowOff>114300</xdr:rowOff>
    </xdr:from>
    <xdr:to>
      <xdr:col>6</xdr:col>
      <xdr:colOff>449580</xdr:colOff>
      <xdr:row>20</xdr:row>
      <xdr:rowOff>114300</xdr:rowOff>
    </xdr:to>
    <xdr:sp macro="" textlink="">
      <xdr:nvSpPr>
        <xdr:cNvPr id="73" name="Line 84">
          <a:extLst>
            <a:ext uri="{FF2B5EF4-FFF2-40B4-BE49-F238E27FC236}">
              <a16:creationId xmlns:a16="http://schemas.microsoft.com/office/drawing/2014/main" id="{00000000-0008-0000-0200-000049000000}"/>
            </a:ext>
          </a:extLst>
        </xdr:cNvPr>
        <xdr:cNvSpPr>
          <a:spLocks noChangeShapeType="1"/>
        </xdr:cNvSpPr>
      </xdr:nvSpPr>
      <xdr:spPr bwMode="auto">
        <a:xfrm flipH="1">
          <a:off x="2358388" y="3733800"/>
          <a:ext cx="1062992" cy="0"/>
        </a:xfrm>
        <a:prstGeom prst="line">
          <a:avLst/>
        </a:prstGeom>
        <a:noFill/>
        <a:ln w="9525">
          <a:solidFill>
            <a:srgbClr val="000000"/>
          </a:solidFill>
          <a:round/>
          <a:headEnd/>
          <a:tailEnd type="stealth" w="med" len="med"/>
        </a:ln>
      </xdr:spPr>
    </xdr:sp>
    <xdr:clientData/>
  </xdr:twoCellAnchor>
  <xdr:twoCellAnchor>
    <xdr:from>
      <xdr:col>1</xdr:col>
      <xdr:colOff>106681</xdr:colOff>
      <xdr:row>6</xdr:row>
      <xdr:rowOff>68581</xdr:rowOff>
    </xdr:from>
    <xdr:to>
      <xdr:col>2</xdr:col>
      <xdr:colOff>1066801</xdr:colOff>
      <xdr:row>7</xdr:row>
      <xdr:rowOff>85727</xdr:rowOff>
    </xdr:to>
    <xdr:sp macro="" textlink="">
      <xdr:nvSpPr>
        <xdr:cNvPr id="74" name="Text Box 85">
          <a:extLst>
            <a:ext uri="{FF2B5EF4-FFF2-40B4-BE49-F238E27FC236}">
              <a16:creationId xmlns:a16="http://schemas.microsoft.com/office/drawing/2014/main" id="{00000000-0008-0000-0200-00004A000000}"/>
            </a:ext>
          </a:extLst>
        </xdr:cNvPr>
        <xdr:cNvSpPr txBox="1">
          <a:spLocks noChangeArrowheads="1"/>
        </xdr:cNvSpPr>
      </xdr:nvSpPr>
      <xdr:spPr bwMode="auto">
        <a:xfrm>
          <a:off x="421006" y="1154431"/>
          <a:ext cx="1274445" cy="198121"/>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75" name="Text Box 86">
          <a:extLst>
            <a:ext uri="{FF2B5EF4-FFF2-40B4-BE49-F238E27FC236}">
              <a16:creationId xmlns:a16="http://schemas.microsoft.com/office/drawing/2014/main" id="{00000000-0008-0000-0200-00004B0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1</xdr:col>
      <xdr:colOff>57150</xdr:colOff>
      <xdr:row>3</xdr:row>
      <xdr:rowOff>85726</xdr:rowOff>
    </xdr:from>
    <xdr:to>
      <xdr:col>2</xdr:col>
      <xdr:colOff>304800</xdr:colOff>
      <xdr:row>5</xdr:row>
      <xdr:rowOff>104776</xdr:rowOff>
    </xdr:to>
    <xdr:sp macro="" textlink="">
      <xdr:nvSpPr>
        <xdr:cNvPr id="76" name="Text Box 1">
          <a:extLst>
            <a:ext uri="{FF2B5EF4-FFF2-40B4-BE49-F238E27FC236}">
              <a16:creationId xmlns:a16="http://schemas.microsoft.com/office/drawing/2014/main" id="{00000000-0008-0000-0200-00004C0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3810</xdr:colOff>
      <xdr:row>7</xdr:row>
      <xdr:rowOff>114300</xdr:rowOff>
    </xdr:from>
    <xdr:to>
      <xdr:col>6</xdr:col>
      <xdr:colOff>449580</xdr:colOff>
      <xdr:row>18</xdr:row>
      <xdr:rowOff>45720</xdr:rowOff>
    </xdr:to>
    <xdr:sp macro="" textlink="">
      <xdr:nvSpPr>
        <xdr:cNvPr id="78" name="Line 5">
          <a:extLst>
            <a:ext uri="{FF2B5EF4-FFF2-40B4-BE49-F238E27FC236}">
              <a16:creationId xmlns:a16="http://schemas.microsoft.com/office/drawing/2014/main" id="{00000000-0008-0000-0200-00004E000000}"/>
            </a:ext>
          </a:extLst>
        </xdr:cNvPr>
        <xdr:cNvSpPr>
          <a:spLocks noChangeShapeType="1"/>
        </xdr:cNvSpPr>
      </xdr:nvSpPr>
      <xdr:spPr bwMode="auto">
        <a:xfrm>
          <a:off x="632460" y="1381125"/>
          <a:ext cx="2788920" cy="1922145"/>
        </a:xfrm>
        <a:prstGeom prst="line">
          <a:avLst/>
        </a:prstGeom>
        <a:noFill/>
        <a:ln w="9525">
          <a:solidFill>
            <a:srgbClr val="000000"/>
          </a:solidFill>
          <a:round/>
          <a:headEnd type="stealth" w="med" len="med"/>
          <a:tailEnd/>
        </a:ln>
      </xdr:spPr>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79" name="Line 6">
          <a:extLst>
            <a:ext uri="{FF2B5EF4-FFF2-40B4-BE49-F238E27FC236}">
              <a16:creationId xmlns:a16="http://schemas.microsoft.com/office/drawing/2014/main" id="{00000000-0008-0000-0200-00004F00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6</xdr:col>
      <xdr:colOff>495300</xdr:colOff>
      <xdr:row>32</xdr:row>
      <xdr:rowOff>0</xdr:rowOff>
    </xdr:from>
    <xdr:to>
      <xdr:col>8</xdr:col>
      <xdr:colOff>104775</xdr:colOff>
      <xdr:row>33</xdr:row>
      <xdr:rowOff>57150</xdr:rowOff>
    </xdr:to>
    <xdr:sp macro="" textlink="">
      <xdr:nvSpPr>
        <xdr:cNvPr id="80" name="Text Box 8">
          <a:extLst>
            <a:ext uri="{FF2B5EF4-FFF2-40B4-BE49-F238E27FC236}">
              <a16:creationId xmlns:a16="http://schemas.microsoft.com/office/drawing/2014/main" id="{00000000-0008-0000-0200-0000500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81" name="Line 11">
          <a:extLst>
            <a:ext uri="{FF2B5EF4-FFF2-40B4-BE49-F238E27FC236}">
              <a16:creationId xmlns:a16="http://schemas.microsoft.com/office/drawing/2014/main" id="{00000000-0008-0000-0200-00005100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82" name="Text Box 12">
          <a:extLst>
            <a:ext uri="{FF2B5EF4-FFF2-40B4-BE49-F238E27FC236}">
              <a16:creationId xmlns:a16="http://schemas.microsoft.com/office/drawing/2014/main" id="{00000000-0008-0000-0200-0000520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83" name="Text Box 13">
          <a:extLst>
            <a:ext uri="{FF2B5EF4-FFF2-40B4-BE49-F238E27FC236}">
              <a16:creationId xmlns:a16="http://schemas.microsoft.com/office/drawing/2014/main" id="{00000000-0008-0000-0200-0000530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84" name="Text Box 14">
          <a:extLst>
            <a:ext uri="{FF2B5EF4-FFF2-40B4-BE49-F238E27FC236}">
              <a16:creationId xmlns:a16="http://schemas.microsoft.com/office/drawing/2014/main" id="{00000000-0008-0000-0200-0000540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116204</xdr:colOff>
      <xdr:row>20</xdr:row>
      <xdr:rowOff>129540</xdr:rowOff>
    </xdr:from>
    <xdr:to>
      <xdr:col>9</xdr:col>
      <xdr:colOff>213360</xdr:colOff>
      <xdr:row>20</xdr:row>
      <xdr:rowOff>137160</xdr:rowOff>
    </xdr:to>
    <xdr:sp macro="" textlink="">
      <xdr:nvSpPr>
        <xdr:cNvPr id="85" name="Line 15">
          <a:extLst>
            <a:ext uri="{FF2B5EF4-FFF2-40B4-BE49-F238E27FC236}">
              <a16:creationId xmlns:a16="http://schemas.microsoft.com/office/drawing/2014/main" id="{00000000-0008-0000-0200-000055000000}"/>
            </a:ext>
          </a:extLst>
        </xdr:cNvPr>
        <xdr:cNvSpPr>
          <a:spLocks noChangeShapeType="1"/>
        </xdr:cNvSpPr>
      </xdr:nvSpPr>
      <xdr:spPr bwMode="auto">
        <a:xfrm>
          <a:off x="4307204" y="3749040"/>
          <a:ext cx="1097281" cy="7620"/>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86" name="Line 16">
          <a:extLst>
            <a:ext uri="{FF2B5EF4-FFF2-40B4-BE49-F238E27FC236}">
              <a16:creationId xmlns:a16="http://schemas.microsoft.com/office/drawing/2014/main" id="{00000000-0008-0000-0200-00005600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87" name="Text Box 18">
          <a:extLst>
            <a:ext uri="{FF2B5EF4-FFF2-40B4-BE49-F238E27FC236}">
              <a16:creationId xmlns:a16="http://schemas.microsoft.com/office/drawing/2014/main" id="{00000000-0008-0000-0200-0000570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88" name="Line 21">
          <a:extLst>
            <a:ext uri="{FF2B5EF4-FFF2-40B4-BE49-F238E27FC236}">
              <a16:creationId xmlns:a16="http://schemas.microsoft.com/office/drawing/2014/main" id="{00000000-0008-0000-0200-00005800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5</xdr:col>
      <xdr:colOff>205740</xdr:colOff>
      <xdr:row>10</xdr:row>
      <xdr:rowOff>160020</xdr:rowOff>
    </xdr:from>
    <xdr:to>
      <xdr:col>7</xdr:col>
      <xdr:colOff>76200</xdr:colOff>
      <xdr:row>13</xdr:row>
      <xdr:rowOff>22860</xdr:rowOff>
    </xdr:to>
    <xdr:sp macro="" textlink="">
      <xdr:nvSpPr>
        <xdr:cNvPr id="89" name="Text Box 23">
          <a:extLst>
            <a:ext uri="{FF2B5EF4-FFF2-40B4-BE49-F238E27FC236}">
              <a16:creationId xmlns:a16="http://schemas.microsoft.com/office/drawing/2014/main" id="{00000000-0008-0000-0200-000059000000}"/>
            </a:ext>
          </a:extLst>
        </xdr:cNvPr>
        <xdr:cNvSpPr txBox="1">
          <a:spLocks noChangeArrowheads="1"/>
        </xdr:cNvSpPr>
      </xdr:nvSpPr>
      <xdr:spPr bwMode="auto">
        <a:xfrm>
          <a:off x="2796540" y="1969770"/>
          <a:ext cx="86106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90" name="Text Box 24">
          <a:extLst>
            <a:ext uri="{FF2B5EF4-FFF2-40B4-BE49-F238E27FC236}">
              <a16:creationId xmlns:a16="http://schemas.microsoft.com/office/drawing/2014/main" id="{00000000-0008-0000-0200-00005A0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91" name="Text Box 26">
          <a:extLst>
            <a:ext uri="{FF2B5EF4-FFF2-40B4-BE49-F238E27FC236}">
              <a16:creationId xmlns:a16="http://schemas.microsoft.com/office/drawing/2014/main" id="{00000000-0008-0000-0200-00005B0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92" name="Text Box 27">
          <a:extLst>
            <a:ext uri="{FF2B5EF4-FFF2-40B4-BE49-F238E27FC236}">
              <a16:creationId xmlns:a16="http://schemas.microsoft.com/office/drawing/2014/main" id="{00000000-0008-0000-0200-00005C0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93" name="Text Box 28">
          <a:extLst>
            <a:ext uri="{FF2B5EF4-FFF2-40B4-BE49-F238E27FC236}">
              <a16:creationId xmlns:a16="http://schemas.microsoft.com/office/drawing/2014/main" id="{00000000-0008-0000-0200-00005D0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94" name="Text Box 29">
          <a:extLst>
            <a:ext uri="{FF2B5EF4-FFF2-40B4-BE49-F238E27FC236}">
              <a16:creationId xmlns:a16="http://schemas.microsoft.com/office/drawing/2014/main" id="{00000000-0008-0000-0200-00005E0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247650</xdr:colOff>
      <xdr:row>21</xdr:row>
      <xdr:rowOff>45720</xdr:rowOff>
    </xdr:from>
    <xdr:to>
      <xdr:col>6</xdr:col>
      <xdr:colOff>485775</xdr:colOff>
      <xdr:row>32</xdr:row>
      <xdr:rowOff>3810</xdr:rowOff>
    </xdr:to>
    <xdr:sp macro="" textlink="">
      <xdr:nvSpPr>
        <xdr:cNvPr id="95" name="Line 31">
          <a:extLst>
            <a:ext uri="{FF2B5EF4-FFF2-40B4-BE49-F238E27FC236}">
              <a16:creationId xmlns:a16="http://schemas.microsoft.com/office/drawing/2014/main" id="{00000000-0008-0000-0200-00005F000000}"/>
            </a:ext>
          </a:extLst>
        </xdr:cNvPr>
        <xdr:cNvSpPr>
          <a:spLocks noChangeShapeType="1"/>
        </xdr:cNvSpPr>
      </xdr:nvSpPr>
      <xdr:spPr bwMode="auto">
        <a:xfrm>
          <a:off x="2228850" y="3846195"/>
          <a:ext cx="1228725" cy="1948815"/>
        </a:xfrm>
        <a:prstGeom prst="line">
          <a:avLst/>
        </a:prstGeom>
        <a:noFill/>
        <a:ln w="9525">
          <a:solidFill>
            <a:srgbClr val="000000"/>
          </a:solidFill>
          <a:round/>
          <a:headEnd/>
          <a:tailEnd type="stealth" w="med" len="med"/>
        </a:ln>
      </xdr:spPr>
    </xdr:sp>
    <xdr:clientData/>
  </xdr:twoCellAnchor>
  <xdr:twoCellAnchor>
    <xdr:from>
      <xdr:col>3</xdr:col>
      <xdr:colOff>0</xdr:colOff>
      <xdr:row>22</xdr:row>
      <xdr:rowOff>22227</xdr:rowOff>
    </xdr:from>
    <xdr:to>
      <xdr:col>4</xdr:col>
      <xdr:colOff>66675</xdr:colOff>
      <xdr:row>43</xdr:row>
      <xdr:rowOff>137583</xdr:rowOff>
    </xdr:to>
    <xdr:sp macro="" textlink="">
      <xdr:nvSpPr>
        <xdr:cNvPr id="96" name="Text Box 32">
          <a:extLst>
            <a:ext uri="{FF2B5EF4-FFF2-40B4-BE49-F238E27FC236}">
              <a16:creationId xmlns:a16="http://schemas.microsoft.com/office/drawing/2014/main" id="{00000000-0008-0000-0200-0000600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97" name="Text Box 33">
          <a:extLst>
            <a:ext uri="{FF2B5EF4-FFF2-40B4-BE49-F238E27FC236}">
              <a16:creationId xmlns:a16="http://schemas.microsoft.com/office/drawing/2014/main" id="{00000000-0008-0000-0200-0000610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98" name="Line 34">
          <a:extLst>
            <a:ext uri="{FF2B5EF4-FFF2-40B4-BE49-F238E27FC236}">
              <a16:creationId xmlns:a16="http://schemas.microsoft.com/office/drawing/2014/main" id="{00000000-0008-0000-0200-00006200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99" name="Text Box 35">
          <a:extLst>
            <a:ext uri="{FF2B5EF4-FFF2-40B4-BE49-F238E27FC236}">
              <a16:creationId xmlns:a16="http://schemas.microsoft.com/office/drawing/2014/main" id="{00000000-0008-0000-0200-0000630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100" name="Line 36">
          <a:extLst>
            <a:ext uri="{FF2B5EF4-FFF2-40B4-BE49-F238E27FC236}">
              <a16:creationId xmlns:a16="http://schemas.microsoft.com/office/drawing/2014/main" id="{00000000-0008-0000-0200-00006400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101" name="Line 37">
          <a:extLst>
            <a:ext uri="{FF2B5EF4-FFF2-40B4-BE49-F238E27FC236}">
              <a16:creationId xmlns:a16="http://schemas.microsoft.com/office/drawing/2014/main" id="{00000000-0008-0000-0200-00006500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102" name="Line 38">
          <a:extLst>
            <a:ext uri="{FF2B5EF4-FFF2-40B4-BE49-F238E27FC236}">
              <a16:creationId xmlns:a16="http://schemas.microsoft.com/office/drawing/2014/main" id="{00000000-0008-0000-0200-00006600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103" name="Line 39">
          <a:extLst>
            <a:ext uri="{FF2B5EF4-FFF2-40B4-BE49-F238E27FC236}">
              <a16:creationId xmlns:a16="http://schemas.microsoft.com/office/drawing/2014/main" id="{00000000-0008-0000-0200-00006700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104" name="Line 41">
          <a:extLst>
            <a:ext uri="{FF2B5EF4-FFF2-40B4-BE49-F238E27FC236}">
              <a16:creationId xmlns:a16="http://schemas.microsoft.com/office/drawing/2014/main" id="{00000000-0008-0000-0200-00006800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93345</xdr:colOff>
      <xdr:row>14</xdr:row>
      <xdr:rowOff>60960</xdr:rowOff>
    </xdr:from>
    <xdr:to>
      <xdr:col>10</xdr:col>
      <xdr:colOff>55245</xdr:colOff>
      <xdr:row>15</xdr:row>
      <xdr:rowOff>99060</xdr:rowOff>
    </xdr:to>
    <xdr:sp macro="" textlink="">
      <xdr:nvSpPr>
        <xdr:cNvPr id="105" name="Text Box 42">
          <a:extLst>
            <a:ext uri="{FF2B5EF4-FFF2-40B4-BE49-F238E27FC236}">
              <a16:creationId xmlns:a16="http://schemas.microsoft.com/office/drawing/2014/main" id="{00000000-0008-0000-0200-000069000000}"/>
            </a:ext>
          </a:extLst>
        </xdr:cNvPr>
        <xdr:cNvSpPr txBox="1">
          <a:spLocks noChangeArrowheads="1"/>
        </xdr:cNvSpPr>
      </xdr:nvSpPr>
      <xdr:spPr bwMode="auto">
        <a:xfrm>
          <a:off x="5284470" y="259461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9</xdr:col>
      <xdr:colOff>523875</xdr:colOff>
      <xdr:row>10</xdr:row>
      <xdr:rowOff>0</xdr:rowOff>
    </xdr:from>
    <xdr:to>
      <xdr:col>10</xdr:col>
      <xdr:colOff>485775</xdr:colOff>
      <xdr:row>11</xdr:row>
      <xdr:rowOff>38100</xdr:rowOff>
    </xdr:to>
    <xdr:sp macro="" textlink="">
      <xdr:nvSpPr>
        <xdr:cNvPr id="106" name="Text Box 43">
          <a:extLst>
            <a:ext uri="{FF2B5EF4-FFF2-40B4-BE49-F238E27FC236}">
              <a16:creationId xmlns:a16="http://schemas.microsoft.com/office/drawing/2014/main" id="{00000000-0008-0000-0200-00006A0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107" name="Line 44">
          <a:extLst>
            <a:ext uri="{FF2B5EF4-FFF2-40B4-BE49-F238E27FC236}">
              <a16:creationId xmlns:a16="http://schemas.microsoft.com/office/drawing/2014/main" id="{00000000-0008-0000-0200-00006B00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108" name="Line 45">
          <a:extLst>
            <a:ext uri="{FF2B5EF4-FFF2-40B4-BE49-F238E27FC236}">
              <a16:creationId xmlns:a16="http://schemas.microsoft.com/office/drawing/2014/main" id="{00000000-0008-0000-0200-00006C00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109" name="Text Box 46">
          <a:extLst>
            <a:ext uri="{FF2B5EF4-FFF2-40B4-BE49-F238E27FC236}">
              <a16:creationId xmlns:a16="http://schemas.microsoft.com/office/drawing/2014/main" id="{00000000-0008-0000-0200-00006D0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110" name="Text Box 47">
          <a:extLst>
            <a:ext uri="{FF2B5EF4-FFF2-40B4-BE49-F238E27FC236}">
              <a16:creationId xmlns:a16="http://schemas.microsoft.com/office/drawing/2014/main" id="{00000000-0008-0000-0200-00006E0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111" name="Line 48">
          <a:extLst>
            <a:ext uri="{FF2B5EF4-FFF2-40B4-BE49-F238E27FC236}">
              <a16:creationId xmlns:a16="http://schemas.microsoft.com/office/drawing/2014/main" id="{00000000-0008-0000-0200-00006F00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112" name="Line 49">
          <a:extLst>
            <a:ext uri="{FF2B5EF4-FFF2-40B4-BE49-F238E27FC236}">
              <a16:creationId xmlns:a16="http://schemas.microsoft.com/office/drawing/2014/main" id="{00000000-0008-0000-0200-00007000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113" name="Text Box 50">
          <a:extLst>
            <a:ext uri="{FF2B5EF4-FFF2-40B4-BE49-F238E27FC236}">
              <a16:creationId xmlns:a16="http://schemas.microsoft.com/office/drawing/2014/main" id="{00000000-0008-0000-0200-0000710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114" name="Text Box 51">
          <a:extLst>
            <a:ext uri="{FF2B5EF4-FFF2-40B4-BE49-F238E27FC236}">
              <a16:creationId xmlns:a16="http://schemas.microsoft.com/office/drawing/2014/main" id="{00000000-0008-0000-0200-0000720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4</xdr:col>
      <xdr:colOff>116205</xdr:colOff>
      <xdr:row>31</xdr:row>
      <xdr:rowOff>121920</xdr:rowOff>
    </xdr:from>
    <xdr:to>
      <xdr:col>4</xdr:col>
      <xdr:colOff>502920</xdr:colOff>
      <xdr:row>37</xdr:row>
      <xdr:rowOff>55245</xdr:rowOff>
    </xdr:to>
    <xdr:sp macro="" textlink="">
      <xdr:nvSpPr>
        <xdr:cNvPr id="115" name="Text Box 52">
          <a:extLst>
            <a:ext uri="{FF2B5EF4-FFF2-40B4-BE49-F238E27FC236}">
              <a16:creationId xmlns:a16="http://schemas.microsoft.com/office/drawing/2014/main" id="{00000000-0008-0000-0200-000073000000}"/>
            </a:ext>
          </a:extLst>
        </xdr:cNvPr>
        <xdr:cNvSpPr txBox="1">
          <a:spLocks noChangeArrowheads="1"/>
        </xdr:cNvSpPr>
      </xdr:nvSpPr>
      <xdr:spPr bwMode="auto">
        <a:xfrm>
          <a:off x="2097405" y="5732145"/>
          <a:ext cx="386715" cy="10191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116" name="Text Box 53">
          <a:extLst>
            <a:ext uri="{FF2B5EF4-FFF2-40B4-BE49-F238E27FC236}">
              <a16:creationId xmlns:a16="http://schemas.microsoft.com/office/drawing/2014/main" id="{00000000-0008-0000-0200-0000740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117" name="Text Box 54">
          <a:extLst>
            <a:ext uri="{FF2B5EF4-FFF2-40B4-BE49-F238E27FC236}">
              <a16:creationId xmlns:a16="http://schemas.microsoft.com/office/drawing/2014/main" id="{00000000-0008-0000-0200-0000750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118" name="Line 55">
          <a:extLst>
            <a:ext uri="{FF2B5EF4-FFF2-40B4-BE49-F238E27FC236}">
              <a16:creationId xmlns:a16="http://schemas.microsoft.com/office/drawing/2014/main" id="{00000000-0008-0000-0200-00007600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119" name="Line 56">
          <a:extLst>
            <a:ext uri="{FF2B5EF4-FFF2-40B4-BE49-F238E27FC236}">
              <a16:creationId xmlns:a16="http://schemas.microsoft.com/office/drawing/2014/main" id="{00000000-0008-0000-0200-00007700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120" name="Text Box 57">
          <a:extLst>
            <a:ext uri="{FF2B5EF4-FFF2-40B4-BE49-F238E27FC236}">
              <a16:creationId xmlns:a16="http://schemas.microsoft.com/office/drawing/2014/main" id="{00000000-0008-0000-0200-0000780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121" name="Text Box 58">
          <a:extLst>
            <a:ext uri="{FF2B5EF4-FFF2-40B4-BE49-F238E27FC236}">
              <a16:creationId xmlns:a16="http://schemas.microsoft.com/office/drawing/2014/main" id="{00000000-0008-0000-0200-0000790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122" name="Text Box 63">
          <a:extLst>
            <a:ext uri="{FF2B5EF4-FFF2-40B4-BE49-F238E27FC236}">
              <a16:creationId xmlns:a16="http://schemas.microsoft.com/office/drawing/2014/main" id="{00000000-0008-0000-0200-00007A0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123" name="Text Box 64">
          <a:extLst>
            <a:ext uri="{FF2B5EF4-FFF2-40B4-BE49-F238E27FC236}">
              <a16:creationId xmlns:a16="http://schemas.microsoft.com/office/drawing/2014/main" id="{00000000-0008-0000-0200-00007B0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124" name="Text Box 65">
          <a:extLst>
            <a:ext uri="{FF2B5EF4-FFF2-40B4-BE49-F238E27FC236}">
              <a16:creationId xmlns:a16="http://schemas.microsoft.com/office/drawing/2014/main" id="{00000000-0008-0000-0200-00007C0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125" name="Text Box 66">
          <a:extLst>
            <a:ext uri="{FF2B5EF4-FFF2-40B4-BE49-F238E27FC236}">
              <a16:creationId xmlns:a16="http://schemas.microsoft.com/office/drawing/2014/main" id="{00000000-0008-0000-0200-00007D0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126" name="Rectangle 67">
          <a:extLst>
            <a:ext uri="{FF2B5EF4-FFF2-40B4-BE49-F238E27FC236}">
              <a16:creationId xmlns:a16="http://schemas.microsoft.com/office/drawing/2014/main" id="{00000000-0008-0000-0200-00007E0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127" name="Text Box 69">
          <a:extLst>
            <a:ext uri="{FF2B5EF4-FFF2-40B4-BE49-F238E27FC236}">
              <a16:creationId xmlns:a16="http://schemas.microsoft.com/office/drawing/2014/main" id="{00000000-0008-0000-0200-00007F0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2</xdr:col>
      <xdr:colOff>0</xdr:colOff>
      <xdr:row>27</xdr:row>
      <xdr:rowOff>66675</xdr:rowOff>
    </xdr:from>
    <xdr:to>
      <xdr:col>2</xdr:col>
      <xdr:colOff>228600</xdr:colOff>
      <xdr:row>35</xdr:row>
      <xdr:rowOff>0</xdr:rowOff>
    </xdr:to>
    <xdr:sp macro="" textlink="">
      <xdr:nvSpPr>
        <xdr:cNvPr id="128" name="Rectangle 72">
          <a:extLst>
            <a:ext uri="{FF2B5EF4-FFF2-40B4-BE49-F238E27FC236}">
              <a16:creationId xmlns:a16="http://schemas.microsoft.com/office/drawing/2014/main" id="{00000000-0008-0000-0200-0000800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129" name="Line 73">
          <a:extLst>
            <a:ext uri="{FF2B5EF4-FFF2-40B4-BE49-F238E27FC236}">
              <a16:creationId xmlns:a16="http://schemas.microsoft.com/office/drawing/2014/main" id="{00000000-0008-0000-0200-00008100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130" name="Line 74">
          <a:extLst>
            <a:ext uri="{FF2B5EF4-FFF2-40B4-BE49-F238E27FC236}">
              <a16:creationId xmlns:a16="http://schemas.microsoft.com/office/drawing/2014/main" id="{00000000-0008-0000-0200-00008200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131" name="Line 75">
          <a:extLst>
            <a:ext uri="{FF2B5EF4-FFF2-40B4-BE49-F238E27FC236}">
              <a16:creationId xmlns:a16="http://schemas.microsoft.com/office/drawing/2014/main" id="{00000000-0008-0000-0200-00008300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132" name="Line 76">
          <a:extLst>
            <a:ext uri="{FF2B5EF4-FFF2-40B4-BE49-F238E27FC236}">
              <a16:creationId xmlns:a16="http://schemas.microsoft.com/office/drawing/2014/main" id="{00000000-0008-0000-0200-00008400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133" name="Line 77">
          <a:extLst>
            <a:ext uri="{FF2B5EF4-FFF2-40B4-BE49-F238E27FC236}">
              <a16:creationId xmlns:a16="http://schemas.microsoft.com/office/drawing/2014/main" id="{00000000-0008-0000-0200-00008500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134" name="Line 80">
          <a:extLst>
            <a:ext uri="{FF2B5EF4-FFF2-40B4-BE49-F238E27FC236}">
              <a16:creationId xmlns:a16="http://schemas.microsoft.com/office/drawing/2014/main" id="{00000000-0008-0000-0200-00008600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135" name="Rectangle 81">
          <a:extLst>
            <a:ext uri="{FF2B5EF4-FFF2-40B4-BE49-F238E27FC236}">
              <a16:creationId xmlns:a16="http://schemas.microsoft.com/office/drawing/2014/main" id="{00000000-0008-0000-0200-0000870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136" name="Line 82">
          <a:extLst>
            <a:ext uri="{FF2B5EF4-FFF2-40B4-BE49-F238E27FC236}">
              <a16:creationId xmlns:a16="http://schemas.microsoft.com/office/drawing/2014/main" id="{00000000-0008-0000-0200-00008800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137" name="Rectangle 83">
          <a:extLst>
            <a:ext uri="{FF2B5EF4-FFF2-40B4-BE49-F238E27FC236}">
              <a16:creationId xmlns:a16="http://schemas.microsoft.com/office/drawing/2014/main" id="{00000000-0008-0000-0200-0000890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8</xdr:col>
      <xdr:colOff>121919</xdr:colOff>
      <xdr:row>19</xdr:row>
      <xdr:rowOff>53340</xdr:rowOff>
    </xdr:from>
    <xdr:to>
      <xdr:col>9</xdr:col>
      <xdr:colOff>196214</xdr:colOff>
      <xdr:row>19</xdr:row>
      <xdr:rowOff>53340</xdr:rowOff>
    </xdr:to>
    <xdr:sp macro="" textlink="">
      <xdr:nvSpPr>
        <xdr:cNvPr id="138" name="Line 84">
          <a:extLst>
            <a:ext uri="{FF2B5EF4-FFF2-40B4-BE49-F238E27FC236}">
              <a16:creationId xmlns:a16="http://schemas.microsoft.com/office/drawing/2014/main" id="{00000000-0008-0000-0200-00008A000000}"/>
            </a:ext>
          </a:extLst>
        </xdr:cNvPr>
        <xdr:cNvSpPr>
          <a:spLocks noChangeShapeType="1"/>
        </xdr:cNvSpPr>
      </xdr:nvSpPr>
      <xdr:spPr bwMode="auto">
        <a:xfrm flipH="1">
          <a:off x="4312919" y="3491865"/>
          <a:ext cx="1074420" cy="0"/>
        </a:xfrm>
        <a:prstGeom prst="line">
          <a:avLst/>
        </a:prstGeom>
        <a:noFill/>
        <a:ln w="9525">
          <a:solidFill>
            <a:srgbClr val="000000"/>
          </a:solidFill>
          <a:round/>
          <a:headEnd/>
          <a:tailEnd type="stealth" w="med" len="med"/>
        </a:ln>
      </xdr:spPr>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139" name="Text Box 86">
          <a:extLst>
            <a:ext uri="{FF2B5EF4-FFF2-40B4-BE49-F238E27FC236}">
              <a16:creationId xmlns:a16="http://schemas.microsoft.com/office/drawing/2014/main" id="{00000000-0008-0000-0200-00008B0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2</xdr:col>
      <xdr:colOff>1066800</xdr:colOff>
      <xdr:row>7</xdr:row>
      <xdr:rowOff>83821</xdr:rowOff>
    </xdr:from>
    <xdr:to>
      <xdr:col>6</xdr:col>
      <xdr:colOff>502920</xdr:colOff>
      <xdr:row>18</xdr:row>
      <xdr:rowOff>15240</xdr:rowOff>
    </xdr:to>
    <xdr:sp macro="" textlink="">
      <xdr:nvSpPr>
        <xdr:cNvPr id="140" name="Line 91">
          <a:extLst>
            <a:ext uri="{FF2B5EF4-FFF2-40B4-BE49-F238E27FC236}">
              <a16:creationId xmlns:a16="http://schemas.microsoft.com/office/drawing/2014/main" id="{00000000-0008-0000-0200-00008C000000}"/>
            </a:ext>
          </a:extLst>
        </xdr:cNvPr>
        <xdr:cNvSpPr>
          <a:spLocks noChangeShapeType="1"/>
        </xdr:cNvSpPr>
      </xdr:nvSpPr>
      <xdr:spPr bwMode="auto">
        <a:xfrm>
          <a:off x="1695450" y="1350646"/>
          <a:ext cx="1779270" cy="1922144"/>
        </a:xfrm>
        <a:prstGeom prst="line">
          <a:avLst/>
        </a:prstGeom>
        <a:noFill/>
        <a:ln w="9525">
          <a:solidFill>
            <a:srgbClr val="000000"/>
          </a:solidFill>
          <a:round/>
          <a:headEnd/>
          <a:tailEnd type="triangle" w="med" len="med"/>
        </a:ln>
      </xdr:spPr>
      <xdr:txBody>
        <a:bodyPr/>
        <a:lstStyle/>
        <a:p>
          <a:endParaRPr lang="ja-JP" altLang="en-US"/>
        </a:p>
      </xdr:txBody>
    </xdr:sp>
    <xdr:clientData/>
  </xdr:twoCellAnchor>
  <xdr:twoCellAnchor>
    <xdr:from>
      <xdr:col>2</xdr:col>
      <xdr:colOff>270087</xdr:colOff>
      <xdr:row>8</xdr:row>
      <xdr:rowOff>16298</xdr:rowOff>
    </xdr:from>
    <xdr:to>
      <xdr:col>2</xdr:col>
      <xdr:colOff>485775</xdr:colOff>
      <xdr:row>16</xdr:row>
      <xdr:rowOff>118533</xdr:rowOff>
    </xdr:to>
    <xdr:sp macro="" textlink="">
      <xdr:nvSpPr>
        <xdr:cNvPr id="141" name="Text Box 89">
          <a:extLst>
            <a:ext uri="{FF2B5EF4-FFF2-40B4-BE49-F238E27FC236}">
              <a16:creationId xmlns:a16="http://schemas.microsoft.com/office/drawing/2014/main" id="{00000000-0008-0000-0200-00008D000000}"/>
            </a:ext>
          </a:extLst>
        </xdr:cNvPr>
        <xdr:cNvSpPr txBox="1">
          <a:spLocks noChangeArrowheads="1"/>
        </xdr:cNvSpPr>
      </xdr:nvSpPr>
      <xdr:spPr bwMode="auto">
        <a:xfrm>
          <a:off x="898737" y="1464098"/>
          <a:ext cx="215688"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前期高齢者納付金</a:t>
          </a:r>
        </a:p>
      </xdr:txBody>
    </xdr:sp>
    <xdr:clientData/>
  </xdr:twoCellAnchor>
  <xdr:twoCellAnchor>
    <xdr:from>
      <xdr:col>2</xdr:col>
      <xdr:colOff>106680</xdr:colOff>
      <xdr:row>8</xdr:row>
      <xdr:rowOff>35983</xdr:rowOff>
    </xdr:from>
    <xdr:to>
      <xdr:col>2</xdr:col>
      <xdr:colOff>307552</xdr:colOff>
      <xdr:row>16</xdr:row>
      <xdr:rowOff>106680</xdr:rowOff>
    </xdr:to>
    <xdr:sp macro="" textlink="">
      <xdr:nvSpPr>
        <xdr:cNvPr id="142" name="Text Box 90">
          <a:extLst>
            <a:ext uri="{FF2B5EF4-FFF2-40B4-BE49-F238E27FC236}">
              <a16:creationId xmlns:a16="http://schemas.microsoft.com/office/drawing/2014/main" id="{00000000-0008-0000-0200-00008E000000}"/>
            </a:ext>
          </a:extLst>
        </xdr:cNvPr>
        <xdr:cNvSpPr txBox="1">
          <a:spLocks noChangeArrowheads="1"/>
        </xdr:cNvSpPr>
      </xdr:nvSpPr>
      <xdr:spPr bwMode="auto">
        <a:xfrm>
          <a:off x="735330" y="1483783"/>
          <a:ext cx="200872" cy="1518497"/>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介護納付金</a:t>
          </a:r>
        </a:p>
      </xdr:txBody>
    </xdr:sp>
    <xdr:clientData/>
  </xdr:twoCellAnchor>
  <xdr:twoCellAnchor>
    <xdr:from>
      <xdr:col>2</xdr:col>
      <xdr:colOff>967740</xdr:colOff>
      <xdr:row>9</xdr:row>
      <xdr:rowOff>60960</xdr:rowOff>
    </xdr:from>
    <xdr:to>
      <xdr:col>5</xdr:col>
      <xdr:colOff>220980</xdr:colOff>
      <xdr:row>10</xdr:row>
      <xdr:rowOff>106680</xdr:rowOff>
    </xdr:to>
    <xdr:sp macro="" textlink="">
      <xdr:nvSpPr>
        <xdr:cNvPr id="143" name="Text Box 42">
          <a:extLst>
            <a:ext uri="{FF2B5EF4-FFF2-40B4-BE49-F238E27FC236}">
              <a16:creationId xmlns:a16="http://schemas.microsoft.com/office/drawing/2014/main" id="{00000000-0008-0000-0200-00008F000000}"/>
            </a:ext>
          </a:extLst>
        </xdr:cNvPr>
        <xdr:cNvSpPr txBox="1">
          <a:spLocks noChangeArrowheads="1"/>
        </xdr:cNvSpPr>
      </xdr:nvSpPr>
      <xdr:spPr bwMode="auto">
        <a:xfrm>
          <a:off x="1596390" y="1689735"/>
          <a:ext cx="1215390" cy="226695"/>
        </a:xfrm>
        <a:prstGeom prst="rect">
          <a:avLst/>
        </a:prstGeom>
        <a:solidFill>
          <a:schemeClr val="bg1"/>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前期高齢者交付金</a:t>
          </a:r>
        </a:p>
      </xdr:txBody>
    </xdr:sp>
    <xdr:clientData/>
  </xdr:twoCellAnchor>
  <xdr:twoCellAnchor>
    <xdr:from>
      <xdr:col>8</xdr:col>
      <xdr:colOff>411480</xdr:colOff>
      <xdr:row>18</xdr:row>
      <xdr:rowOff>152400</xdr:rowOff>
    </xdr:from>
    <xdr:to>
      <xdr:col>8</xdr:col>
      <xdr:colOff>975360</xdr:colOff>
      <xdr:row>21</xdr:row>
      <xdr:rowOff>15240</xdr:rowOff>
    </xdr:to>
    <xdr:sp macro="" textlink="">
      <xdr:nvSpPr>
        <xdr:cNvPr id="144" name="Text Box 23">
          <a:extLst>
            <a:ext uri="{FF2B5EF4-FFF2-40B4-BE49-F238E27FC236}">
              <a16:creationId xmlns:a16="http://schemas.microsoft.com/office/drawing/2014/main" id="{00000000-0008-0000-0200-000090000000}"/>
            </a:ext>
          </a:extLst>
        </xdr:cNvPr>
        <xdr:cNvSpPr txBox="1">
          <a:spLocks noChangeArrowheads="1"/>
        </xdr:cNvSpPr>
      </xdr:nvSpPr>
      <xdr:spPr bwMode="auto">
        <a:xfrm>
          <a:off x="4602480" y="3409950"/>
          <a:ext cx="56388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納付金</a:t>
          </a:r>
        </a:p>
      </xdr:txBody>
    </xdr:sp>
    <xdr:clientData/>
  </xdr:twoCellAnchor>
  <xdr:twoCellAnchor>
    <xdr:from>
      <xdr:col>8</xdr:col>
      <xdr:colOff>45720</xdr:colOff>
      <xdr:row>20</xdr:row>
      <xdr:rowOff>152400</xdr:rowOff>
    </xdr:from>
    <xdr:to>
      <xdr:col>9</xdr:col>
      <xdr:colOff>201930</xdr:colOff>
      <xdr:row>21</xdr:row>
      <xdr:rowOff>167640</xdr:rowOff>
    </xdr:to>
    <xdr:sp macro="" textlink="">
      <xdr:nvSpPr>
        <xdr:cNvPr id="145" name="Text Box 79">
          <a:extLst>
            <a:ext uri="{FF2B5EF4-FFF2-40B4-BE49-F238E27FC236}">
              <a16:creationId xmlns:a16="http://schemas.microsoft.com/office/drawing/2014/main" id="{00000000-0008-0000-0200-000091000000}"/>
            </a:ext>
          </a:extLst>
        </xdr:cNvPr>
        <xdr:cNvSpPr txBox="1">
          <a:spLocks noChangeArrowheads="1"/>
        </xdr:cNvSpPr>
      </xdr:nvSpPr>
      <xdr:spPr bwMode="auto">
        <a:xfrm>
          <a:off x="4236720" y="3771900"/>
          <a:ext cx="1156335" cy="19621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2</xdr:col>
      <xdr:colOff>434340</xdr:colOff>
      <xdr:row>8</xdr:row>
      <xdr:rowOff>15240</xdr:rowOff>
    </xdr:from>
    <xdr:to>
      <xdr:col>2</xdr:col>
      <xdr:colOff>684106</xdr:colOff>
      <xdr:row>16</xdr:row>
      <xdr:rowOff>117475</xdr:rowOff>
    </xdr:to>
    <xdr:sp macro="" textlink="">
      <xdr:nvSpPr>
        <xdr:cNvPr id="146" name="Text Box 88">
          <a:extLst>
            <a:ext uri="{FF2B5EF4-FFF2-40B4-BE49-F238E27FC236}">
              <a16:creationId xmlns:a16="http://schemas.microsoft.com/office/drawing/2014/main" id="{00000000-0008-0000-0200-000092000000}"/>
            </a:ext>
          </a:extLst>
        </xdr:cNvPr>
        <xdr:cNvSpPr txBox="1">
          <a:spLocks noChangeArrowheads="1"/>
        </xdr:cNvSpPr>
      </xdr:nvSpPr>
      <xdr:spPr bwMode="auto">
        <a:xfrm>
          <a:off x="1062990" y="1463040"/>
          <a:ext cx="249766"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後期高齢者支援金</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581025</xdr:colOff>
      <xdr:row>5</xdr:row>
      <xdr:rowOff>123825</xdr:rowOff>
    </xdr:from>
    <xdr:to>
      <xdr:col>2</xdr:col>
      <xdr:colOff>47625</xdr:colOff>
      <xdr:row>6</xdr:row>
      <xdr:rowOff>152400</xdr:rowOff>
    </xdr:to>
    <xdr:sp macro="" textlink="">
      <xdr:nvSpPr>
        <xdr:cNvPr id="2" name="Text Box 3">
          <a:extLst>
            <a:ext uri="{FF2B5EF4-FFF2-40B4-BE49-F238E27FC236}">
              <a16:creationId xmlns:a16="http://schemas.microsoft.com/office/drawing/2014/main" id="{00000000-0008-0000-0300-000002000000}"/>
            </a:ext>
          </a:extLst>
        </xdr:cNvPr>
        <xdr:cNvSpPr txBox="1">
          <a:spLocks noChangeArrowheads="1"/>
        </xdr:cNvSpPr>
      </xdr:nvSpPr>
      <xdr:spPr bwMode="auto">
        <a:xfrm>
          <a:off x="581025" y="1162050"/>
          <a:ext cx="39052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twoCellAnchor>
    <xdr:from>
      <xdr:col>0</xdr:col>
      <xdr:colOff>590550</xdr:colOff>
      <xdr:row>15</xdr:row>
      <xdr:rowOff>123825</xdr:rowOff>
    </xdr:from>
    <xdr:to>
      <xdr:col>2</xdr:col>
      <xdr:colOff>38100</xdr:colOff>
      <xdr:row>16</xdr:row>
      <xdr:rowOff>152400</xdr:rowOff>
    </xdr:to>
    <xdr:sp macro="" textlink="">
      <xdr:nvSpPr>
        <xdr:cNvPr id="3" name="Text Box 4">
          <a:extLst>
            <a:ext uri="{FF2B5EF4-FFF2-40B4-BE49-F238E27FC236}">
              <a16:creationId xmlns:a16="http://schemas.microsoft.com/office/drawing/2014/main" id="{00000000-0008-0000-0300-000003000000}"/>
            </a:ext>
          </a:extLst>
        </xdr:cNvPr>
        <xdr:cNvSpPr txBox="1">
          <a:spLocks noChangeArrowheads="1"/>
        </xdr:cNvSpPr>
      </xdr:nvSpPr>
      <xdr:spPr bwMode="auto">
        <a:xfrm>
          <a:off x="590550" y="3829050"/>
          <a:ext cx="37147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a/JIGYO/2017/jisseki20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JIGYO/2021/&#30476;&#20316;&#25104;&#12501;&#12449;&#12452;&#12523;/03_&#21463;&#38936;&#24460;&#20316;&#26989;/ken_koureika20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JIGYO\2016\jisseki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JIGYO\2016\koureika201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JIGYO\2016\aramasi201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d:\data\jigyo\2017\</v>
          </cell>
        </row>
        <row r="85">
          <cell r="B85" t="str">
            <v>d:\data\year\</v>
          </cell>
        </row>
        <row r="88">
          <cell r="B88">
            <v>1988</v>
          </cell>
        </row>
        <row r="89">
          <cell r="B89" t="str">
            <v>平成</v>
          </cell>
        </row>
        <row r="90">
          <cell r="B90" t="str">
            <v>2017</v>
          </cell>
          <cell r="D90">
            <v>29</v>
          </cell>
        </row>
        <row r="91">
          <cell r="B91">
            <v>2016</v>
          </cell>
          <cell r="D91">
            <v>28</v>
          </cell>
        </row>
        <row r="92">
          <cell r="B92">
            <v>2015</v>
          </cell>
          <cell r="D92">
            <v>27</v>
          </cell>
        </row>
        <row r="93">
          <cell r="B93">
            <v>2014</v>
          </cell>
          <cell r="D93">
            <v>26</v>
          </cell>
        </row>
        <row r="94">
          <cell r="B94">
            <v>2013</v>
          </cell>
          <cell r="D94">
            <v>25</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row r="90">
          <cell r="B90">
            <v>2018</v>
          </cell>
        </row>
        <row r="91">
          <cell r="B91" t="str">
            <v>令和</v>
          </cell>
        </row>
        <row r="92">
          <cell r="B92" t="str">
            <v>2021</v>
          </cell>
          <cell r="D92">
            <v>3</v>
          </cell>
        </row>
        <row r="93">
          <cell r="B93">
            <v>2020</v>
          </cell>
          <cell r="D93">
            <v>2</v>
          </cell>
        </row>
        <row r="94">
          <cell r="B94">
            <v>2019</v>
          </cell>
          <cell r="D94">
            <v>1</v>
          </cell>
        </row>
        <row r="95">
          <cell r="B95">
            <v>2018</v>
          </cell>
          <cell r="D95">
            <v>0</v>
          </cell>
        </row>
        <row r="96">
          <cell r="B96">
            <v>2017</v>
          </cell>
          <cell r="D96">
            <v>-1</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d:\data\jigyo\2016\</v>
          </cell>
        </row>
        <row r="85">
          <cell r="B85" t="str">
            <v>d:\data\year\</v>
          </cell>
        </row>
        <row r="89">
          <cell r="B89" t="str">
            <v>平成</v>
          </cell>
        </row>
        <row r="91">
          <cell r="B91">
            <v>2015</v>
          </cell>
          <cell r="D91">
            <v>27</v>
          </cell>
        </row>
        <row r="92">
          <cell r="B92">
            <v>2014</v>
          </cell>
          <cell r="D92">
            <v>26</v>
          </cell>
        </row>
        <row r="93">
          <cell r="B93">
            <v>2013</v>
          </cell>
          <cell r="D93">
            <v>25</v>
          </cell>
        </row>
        <row r="94">
          <cell r="B94">
            <v>2012</v>
          </cell>
          <cell r="D94">
            <v>24</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81">
          <cell r="B81">
            <v>1988</v>
          </cell>
        </row>
        <row r="84">
          <cell r="B84" t="str">
            <v>2016</v>
          </cell>
          <cell r="D84">
            <v>28</v>
          </cell>
        </row>
      </sheetData>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6CD4C-664D-4B12-ADDC-5B618ACEDFC9}">
  <sheetPr codeName="Sheet1"/>
  <dimension ref="B3:G94"/>
  <sheetViews>
    <sheetView showGridLines="0" topLeftCell="A82" zoomScaleNormal="100" zoomScaleSheetLayoutView="100" workbookViewId="0">
      <selection activeCell="F90" sqref="F90"/>
    </sheetView>
  </sheetViews>
  <sheetFormatPr defaultColWidth="9.140625" defaultRowHeight="17.25" customHeight="1" x14ac:dyDescent="0.15"/>
  <cols>
    <col min="1" max="1" width="8.85546875" style="189" customWidth="1"/>
    <col min="2" max="2" width="31.85546875" style="189" customWidth="1"/>
    <col min="3" max="3" width="74.7109375" style="204" customWidth="1"/>
    <col min="4" max="4" width="2.5703125" style="189" customWidth="1"/>
    <col min="5" max="5" width="9.140625" style="189" customWidth="1"/>
    <col min="6" max="16384" width="9.140625" style="189"/>
  </cols>
  <sheetData>
    <row r="3" spans="2:5" ht="40.5" customHeight="1" x14ac:dyDescent="0.15">
      <c r="B3" s="284" t="s">
        <v>132</v>
      </c>
      <c r="C3" s="284"/>
      <c r="D3" s="188"/>
    </row>
    <row r="4" spans="2:5" ht="10.9" customHeight="1" x14ac:dyDescent="0.15">
      <c r="B4" s="232"/>
      <c r="C4" s="232"/>
      <c r="D4" s="188"/>
    </row>
    <row r="5" spans="2:5" ht="24.6" customHeight="1" x14ac:dyDescent="0.15">
      <c r="B5" s="190" t="s">
        <v>283</v>
      </c>
      <c r="C5" s="191"/>
      <c r="D5" s="192"/>
    </row>
    <row r="6" spans="2:5" ht="56.45" customHeight="1" x14ac:dyDescent="0.15">
      <c r="B6" s="193" t="s">
        <v>2</v>
      </c>
      <c r="C6" s="194" t="s">
        <v>343</v>
      </c>
      <c r="D6" s="195"/>
    </row>
    <row r="7" spans="2:5" ht="63.6" customHeight="1" x14ac:dyDescent="0.15">
      <c r="B7" s="193" t="s">
        <v>27</v>
      </c>
      <c r="C7" s="194" t="s">
        <v>344</v>
      </c>
      <c r="D7" s="195"/>
    </row>
    <row r="8" spans="2:5" ht="42" customHeight="1" x14ac:dyDescent="0.15">
      <c r="B8" s="196" t="s">
        <v>133</v>
      </c>
      <c r="C8" s="194" t="s">
        <v>345</v>
      </c>
      <c r="D8" s="197"/>
      <c r="E8" s="198"/>
    </row>
    <row r="9" spans="2:5" ht="133.5" customHeight="1" x14ac:dyDescent="0.15">
      <c r="B9" s="196" t="s">
        <v>134</v>
      </c>
      <c r="C9" s="194" t="s">
        <v>346</v>
      </c>
      <c r="D9" s="195"/>
    </row>
    <row r="10" spans="2:5" ht="88.9" customHeight="1" x14ac:dyDescent="0.15">
      <c r="B10" s="199" t="s">
        <v>66</v>
      </c>
      <c r="C10" s="200" t="s">
        <v>347</v>
      </c>
      <c r="D10" s="195"/>
    </row>
    <row r="11" spans="2:5" ht="76.150000000000006" customHeight="1" x14ac:dyDescent="0.15">
      <c r="B11" s="196" t="s">
        <v>135</v>
      </c>
      <c r="C11" s="194" t="s">
        <v>348</v>
      </c>
      <c r="D11" s="195"/>
    </row>
    <row r="12" spans="2:5" ht="63.6" customHeight="1" x14ac:dyDescent="0.15">
      <c r="B12" s="196" t="s">
        <v>136</v>
      </c>
      <c r="C12" s="194" t="s">
        <v>349</v>
      </c>
      <c r="D12" s="195"/>
    </row>
    <row r="13" spans="2:5" ht="88.9" customHeight="1" x14ac:dyDescent="0.15">
      <c r="B13" s="196" t="s">
        <v>137</v>
      </c>
      <c r="C13" s="194" t="s">
        <v>350</v>
      </c>
      <c r="D13" s="195"/>
    </row>
    <row r="14" spans="2:5" ht="76.150000000000006" customHeight="1" x14ac:dyDescent="0.15">
      <c r="B14" s="196" t="s">
        <v>138</v>
      </c>
      <c r="C14" s="194" t="s">
        <v>351</v>
      </c>
      <c r="D14" s="195"/>
    </row>
    <row r="15" spans="2:5" ht="88.9" customHeight="1" x14ac:dyDescent="0.15">
      <c r="B15" s="196" t="s">
        <v>139</v>
      </c>
      <c r="C15" s="201" t="s">
        <v>352</v>
      </c>
      <c r="D15" s="195"/>
      <c r="E15" s="202"/>
    </row>
    <row r="16" spans="2:5" ht="101.65" customHeight="1" x14ac:dyDescent="0.15">
      <c r="B16" s="196" t="s">
        <v>140</v>
      </c>
      <c r="C16" s="201" t="s">
        <v>353</v>
      </c>
      <c r="D16" s="195"/>
    </row>
    <row r="17" spans="2:4" ht="76.349999999999994" customHeight="1" x14ac:dyDescent="0.15">
      <c r="B17" s="196" t="s">
        <v>141</v>
      </c>
      <c r="C17" s="194" t="s">
        <v>354</v>
      </c>
      <c r="D17" s="195"/>
    </row>
    <row r="18" spans="2:4" ht="114" customHeight="1" x14ac:dyDescent="0.15">
      <c r="B18" s="196" t="s">
        <v>8</v>
      </c>
      <c r="C18" s="194" t="s">
        <v>355</v>
      </c>
      <c r="D18" s="195"/>
    </row>
    <row r="19" spans="2:4" ht="50.85" customHeight="1" x14ac:dyDescent="0.15">
      <c r="B19" s="196" t="s">
        <v>142</v>
      </c>
      <c r="C19" s="194" t="s">
        <v>356</v>
      </c>
      <c r="D19" s="203"/>
    </row>
    <row r="20" spans="2:4" ht="57" customHeight="1" x14ac:dyDescent="0.15">
      <c r="B20" s="196" t="s">
        <v>357</v>
      </c>
      <c r="C20" s="194" t="s">
        <v>358</v>
      </c>
      <c r="D20" s="203"/>
    </row>
    <row r="21" spans="2:4" ht="63.6" customHeight="1" x14ac:dyDescent="0.15">
      <c r="B21" s="201" t="s">
        <v>359</v>
      </c>
      <c r="C21" s="194" t="s">
        <v>360</v>
      </c>
      <c r="D21" s="195"/>
    </row>
    <row r="22" spans="2:4" ht="22.9" customHeight="1" x14ac:dyDescent="0.15">
      <c r="B22" s="202"/>
      <c r="D22" s="205"/>
    </row>
    <row r="23" spans="2:4" ht="24.95" customHeight="1" x14ac:dyDescent="0.15">
      <c r="B23" s="190" t="s">
        <v>361</v>
      </c>
      <c r="D23" s="205"/>
    </row>
    <row r="24" spans="2:4" ht="52.15" customHeight="1" x14ac:dyDescent="0.15">
      <c r="B24" s="193" t="s">
        <v>362</v>
      </c>
      <c r="C24" s="194" t="s">
        <v>363</v>
      </c>
      <c r="D24" s="195"/>
    </row>
    <row r="25" spans="2:4" ht="88.9" customHeight="1" x14ac:dyDescent="0.15">
      <c r="B25" s="193" t="s">
        <v>364</v>
      </c>
      <c r="C25" s="194" t="s">
        <v>365</v>
      </c>
      <c r="D25" s="195"/>
    </row>
    <row r="26" spans="2:4" ht="40.15" customHeight="1" x14ac:dyDescent="0.15">
      <c r="B26" s="193" t="s">
        <v>366</v>
      </c>
      <c r="C26" s="194" t="s">
        <v>367</v>
      </c>
      <c r="D26" s="195"/>
    </row>
    <row r="27" spans="2:4" ht="50.85" customHeight="1" x14ac:dyDescent="0.15">
      <c r="B27" s="196" t="s">
        <v>368</v>
      </c>
      <c r="C27" s="194" t="s">
        <v>369</v>
      </c>
      <c r="D27" s="195"/>
    </row>
    <row r="28" spans="2:4" ht="54" customHeight="1" x14ac:dyDescent="0.15">
      <c r="B28" s="206" t="s">
        <v>370</v>
      </c>
      <c r="C28" s="194" t="s">
        <v>371</v>
      </c>
      <c r="D28" s="195"/>
    </row>
    <row r="29" spans="2:4" ht="75.599999999999994" customHeight="1" x14ac:dyDescent="0.15">
      <c r="B29" s="193" t="s">
        <v>143</v>
      </c>
      <c r="C29" s="194" t="s">
        <v>372</v>
      </c>
      <c r="D29" s="195"/>
    </row>
    <row r="30" spans="2:4" ht="50.85" customHeight="1" x14ac:dyDescent="0.15">
      <c r="B30" s="206" t="s">
        <v>373</v>
      </c>
      <c r="C30" s="194" t="s">
        <v>374</v>
      </c>
      <c r="D30" s="195"/>
    </row>
    <row r="31" spans="2:4" ht="76.150000000000006" customHeight="1" x14ac:dyDescent="0.15">
      <c r="B31" s="196" t="s">
        <v>375</v>
      </c>
      <c r="C31" s="194" t="s">
        <v>376</v>
      </c>
      <c r="D31" s="195"/>
    </row>
    <row r="32" spans="2:4" ht="63.6" customHeight="1" x14ac:dyDescent="0.15">
      <c r="B32" s="196" t="s">
        <v>144</v>
      </c>
      <c r="C32" s="194" t="s">
        <v>377</v>
      </c>
      <c r="D32" s="195"/>
    </row>
    <row r="33" spans="2:4" ht="50.85" customHeight="1" x14ac:dyDescent="0.15">
      <c r="B33" s="196" t="s">
        <v>378</v>
      </c>
      <c r="C33" s="194" t="s">
        <v>379</v>
      </c>
      <c r="D33" s="195"/>
    </row>
    <row r="34" spans="2:4" ht="52.9" customHeight="1" x14ac:dyDescent="0.15">
      <c r="B34" s="196" t="s">
        <v>380</v>
      </c>
      <c r="C34" s="194" t="s">
        <v>381</v>
      </c>
      <c r="D34" s="195"/>
    </row>
    <row r="35" spans="2:4" ht="73.150000000000006" customHeight="1" x14ac:dyDescent="0.15">
      <c r="B35" s="196" t="s">
        <v>382</v>
      </c>
      <c r="C35" s="194" t="s">
        <v>383</v>
      </c>
      <c r="D35" s="195"/>
    </row>
    <row r="36" spans="2:4" ht="110.45" customHeight="1" x14ac:dyDescent="0.15">
      <c r="B36" s="196" t="s">
        <v>384</v>
      </c>
      <c r="C36" s="194" t="s">
        <v>385</v>
      </c>
      <c r="D36" s="195"/>
    </row>
    <row r="37" spans="2:4" ht="50.85" customHeight="1" x14ac:dyDescent="0.15">
      <c r="B37" s="196" t="s">
        <v>149</v>
      </c>
      <c r="C37" s="207" t="s">
        <v>386</v>
      </c>
      <c r="D37" s="208"/>
    </row>
    <row r="38" spans="2:4" ht="63.6" customHeight="1" x14ac:dyDescent="0.15">
      <c r="B38" s="196" t="s">
        <v>150</v>
      </c>
      <c r="C38" s="194" t="s">
        <v>387</v>
      </c>
      <c r="D38" s="208"/>
    </row>
    <row r="39" spans="2:4" ht="54" customHeight="1" x14ac:dyDescent="0.15">
      <c r="B39" s="196" t="s">
        <v>151</v>
      </c>
      <c r="C39" s="194" t="s">
        <v>388</v>
      </c>
      <c r="D39" s="208"/>
    </row>
    <row r="40" spans="2:4" ht="45.6" customHeight="1" x14ac:dyDescent="0.15">
      <c r="B40" s="201" t="s">
        <v>389</v>
      </c>
      <c r="C40" s="194" t="s">
        <v>390</v>
      </c>
      <c r="D40" s="208"/>
    </row>
    <row r="41" spans="2:4" ht="45.6" customHeight="1" x14ac:dyDescent="0.15">
      <c r="B41" s="196" t="s">
        <v>152</v>
      </c>
      <c r="C41" s="194" t="s">
        <v>391</v>
      </c>
      <c r="D41" s="195"/>
    </row>
    <row r="42" spans="2:4" ht="76.150000000000006" customHeight="1" x14ac:dyDescent="0.15">
      <c r="B42" s="201" t="s">
        <v>145</v>
      </c>
      <c r="C42" s="194" t="s">
        <v>392</v>
      </c>
      <c r="D42" s="195"/>
    </row>
    <row r="43" spans="2:4" ht="50.85" customHeight="1" x14ac:dyDescent="0.15">
      <c r="B43" s="196" t="s">
        <v>146</v>
      </c>
      <c r="C43" s="194" t="s">
        <v>393</v>
      </c>
      <c r="D43" s="195"/>
    </row>
    <row r="44" spans="2:4" ht="63.6" customHeight="1" x14ac:dyDescent="0.15">
      <c r="B44" s="196" t="s">
        <v>147</v>
      </c>
      <c r="C44" s="194" t="s">
        <v>394</v>
      </c>
      <c r="D44" s="195"/>
    </row>
    <row r="45" spans="2:4" ht="38.1" customHeight="1" x14ac:dyDescent="0.15">
      <c r="B45" s="196" t="s">
        <v>148</v>
      </c>
      <c r="C45" s="194" t="s">
        <v>395</v>
      </c>
      <c r="D45" s="195"/>
    </row>
    <row r="46" spans="2:4" ht="76.150000000000006" customHeight="1" x14ac:dyDescent="0.15">
      <c r="B46" s="196" t="s">
        <v>153</v>
      </c>
      <c r="C46" s="194" t="s">
        <v>396</v>
      </c>
      <c r="D46" s="195"/>
    </row>
    <row r="47" spans="2:4" ht="88.9" customHeight="1" x14ac:dyDescent="0.15">
      <c r="B47" s="196" t="s">
        <v>397</v>
      </c>
      <c r="C47" s="194" t="s">
        <v>398</v>
      </c>
      <c r="D47" s="195"/>
    </row>
    <row r="48" spans="2:4" ht="63.6" customHeight="1" x14ac:dyDescent="0.15">
      <c r="B48" s="196" t="s">
        <v>154</v>
      </c>
      <c r="C48" s="194" t="s">
        <v>399</v>
      </c>
      <c r="D48" s="195"/>
    </row>
    <row r="49" spans="2:4" ht="38.1" customHeight="1" x14ac:dyDescent="0.15">
      <c r="B49" s="193" t="s">
        <v>155</v>
      </c>
      <c r="C49" s="194" t="s">
        <v>400</v>
      </c>
      <c r="D49" s="195"/>
    </row>
    <row r="50" spans="2:4" ht="38.1" customHeight="1" x14ac:dyDescent="0.15">
      <c r="B50" s="193" t="s">
        <v>156</v>
      </c>
      <c r="C50" s="194" t="s">
        <v>401</v>
      </c>
      <c r="D50" s="195"/>
    </row>
    <row r="51" spans="2:4" ht="38.1" customHeight="1" x14ac:dyDescent="0.15">
      <c r="B51" s="209" t="s">
        <v>157</v>
      </c>
      <c r="C51" s="201" t="s">
        <v>402</v>
      </c>
      <c r="D51" s="203"/>
    </row>
    <row r="52" spans="2:4" ht="38.1" customHeight="1" x14ac:dyDescent="0.15">
      <c r="B52" s="193" t="s">
        <v>158</v>
      </c>
      <c r="C52" s="206" t="s">
        <v>403</v>
      </c>
      <c r="D52" s="195"/>
    </row>
    <row r="53" spans="2:4" ht="88.9" customHeight="1" x14ac:dyDescent="0.15">
      <c r="B53" s="209" t="s">
        <v>159</v>
      </c>
      <c r="C53" s="201" t="s">
        <v>404</v>
      </c>
      <c r="D53" s="203"/>
    </row>
    <row r="54" spans="2:4" ht="63.6" customHeight="1" x14ac:dyDescent="0.15">
      <c r="B54" s="196" t="s">
        <v>160</v>
      </c>
      <c r="C54" s="194" t="s">
        <v>405</v>
      </c>
      <c r="D54" s="195"/>
    </row>
    <row r="55" spans="2:4" ht="42.75" customHeight="1" x14ac:dyDescent="0.15">
      <c r="B55" s="196" t="s">
        <v>161</v>
      </c>
      <c r="C55" s="194" t="s">
        <v>406</v>
      </c>
      <c r="D55" s="195"/>
    </row>
    <row r="56" spans="2:4" ht="17.45" customHeight="1" x14ac:dyDescent="0.15">
      <c r="B56" s="210"/>
      <c r="C56" s="211"/>
      <c r="D56" s="210"/>
    </row>
    <row r="57" spans="2:4" ht="20.45" customHeight="1" x14ac:dyDescent="0.15">
      <c r="B57" s="190" t="s">
        <v>407</v>
      </c>
      <c r="C57" s="212"/>
      <c r="D57" s="213"/>
    </row>
    <row r="58" spans="2:4" ht="50.85" customHeight="1" x14ac:dyDescent="0.15">
      <c r="B58" s="196" t="s">
        <v>162</v>
      </c>
      <c r="C58" s="194" t="s">
        <v>408</v>
      </c>
      <c r="D58" s="195"/>
    </row>
    <row r="59" spans="2:4" ht="38.1" customHeight="1" x14ac:dyDescent="0.15">
      <c r="B59" s="196" t="s">
        <v>163</v>
      </c>
      <c r="C59" s="194" t="s">
        <v>409</v>
      </c>
      <c r="D59" s="195"/>
    </row>
    <row r="60" spans="2:4" ht="38.1" customHeight="1" x14ac:dyDescent="0.15">
      <c r="B60" s="196" t="s">
        <v>164</v>
      </c>
      <c r="C60" s="194" t="s">
        <v>410</v>
      </c>
      <c r="D60" s="195"/>
    </row>
    <row r="61" spans="2:4" ht="38.1" customHeight="1" x14ac:dyDescent="0.15">
      <c r="B61" s="196" t="s">
        <v>165</v>
      </c>
      <c r="C61" s="194" t="s">
        <v>411</v>
      </c>
      <c r="D61" s="195"/>
    </row>
    <row r="62" spans="2:4" ht="50.85" customHeight="1" x14ac:dyDescent="0.15">
      <c r="B62" s="214" t="s">
        <v>412</v>
      </c>
      <c r="C62" s="200" t="s">
        <v>413</v>
      </c>
      <c r="D62" s="215"/>
    </row>
    <row r="63" spans="2:4" ht="159.94999999999999" customHeight="1" x14ac:dyDescent="0.15">
      <c r="B63" s="216" t="s">
        <v>414</v>
      </c>
      <c r="C63" s="217"/>
      <c r="D63" s="218"/>
    </row>
    <row r="64" spans="2:4" ht="88.9" customHeight="1" x14ac:dyDescent="0.15">
      <c r="B64" s="219" t="s">
        <v>166</v>
      </c>
      <c r="C64" s="200" t="s">
        <v>415</v>
      </c>
      <c r="D64" s="220"/>
    </row>
    <row r="65" spans="2:4" ht="38.1" customHeight="1" x14ac:dyDescent="0.15">
      <c r="B65" s="193" t="s">
        <v>167</v>
      </c>
      <c r="C65" s="194" t="s">
        <v>416</v>
      </c>
      <c r="D65" s="197"/>
    </row>
    <row r="66" spans="2:4" ht="50.85" customHeight="1" x14ac:dyDescent="0.15">
      <c r="B66" s="199" t="s">
        <v>168</v>
      </c>
      <c r="C66" s="200" t="s">
        <v>417</v>
      </c>
      <c r="D66" s="220"/>
    </row>
    <row r="67" spans="2:4" ht="51" customHeight="1" x14ac:dyDescent="0.15">
      <c r="B67" s="221"/>
      <c r="C67" s="222" t="s">
        <v>418</v>
      </c>
      <c r="D67" s="223"/>
    </row>
    <row r="68" spans="2:4" ht="50.85" customHeight="1" x14ac:dyDescent="0.15">
      <c r="B68" s="224" t="s">
        <v>169</v>
      </c>
      <c r="C68" s="225" t="s">
        <v>419</v>
      </c>
      <c r="D68" s="226"/>
    </row>
    <row r="69" spans="2:4" ht="51" customHeight="1" x14ac:dyDescent="0.15">
      <c r="B69" s="221"/>
      <c r="C69" s="227" t="s">
        <v>420</v>
      </c>
      <c r="D69" s="223"/>
    </row>
    <row r="70" spans="2:4" ht="50.25" customHeight="1" x14ac:dyDescent="0.15">
      <c r="B70" s="199" t="s">
        <v>170</v>
      </c>
      <c r="C70" s="200" t="s">
        <v>421</v>
      </c>
      <c r="D70" s="220"/>
    </row>
    <row r="71" spans="2:4" ht="58.9" customHeight="1" x14ac:dyDescent="0.15">
      <c r="B71" s="221"/>
      <c r="C71" s="227" t="s">
        <v>422</v>
      </c>
      <c r="D71" s="223"/>
    </row>
    <row r="72" spans="2:4" ht="38.1" customHeight="1" x14ac:dyDescent="0.15">
      <c r="B72" s="199" t="s">
        <v>171</v>
      </c>
      <c r="C72" s="200" t="s">
        <v>423</v>
      </c>
      <c r="D72" s="220"/>
    </row>
    <row r="73" spans="2:4" ht="59.1" customHeight="1" x14ac:dyDescent="0.15">
      <c r="B73" s="221"/>
      <c r="C73" s="222" t="s">
        <v>172</v>
      </c>
      <c r="D73" s="223"/>
    </row>
    <row r="74" spans="2:4" ht="38.1" customHeight="1" x14ac:dyDescent="0.15">
      <c r="B74" s="199" t="s">
        <v>173</v>
      </c>
      <c r="C74" s="200" t="s">
        <v>423</v>
      </c>
      <c r="D74" s="220"/>
    </row>
    <row r="75" spans="2:4" ht="59.1" customHeight="1" x14ac:dyDescent="0.15">
      <c r="B75" s="221"/>
      <c r="C75" s="222" t="s">
        <v>174</v>
      </c>
      <c r="D75" s="223"/>
    </row>
    <row r="76" spans="2:4" ht="38.1" customHeight="1" x14ac:dyDescent="0.15">
      <c r="B76" s="199" t="s">
        <v>175</v>
      </c>
      <c r="C76" s="200" t="s">
        <v>423</v>
      </c>
      <c r="D76" s="220"/>
    </row>
    <row r="77" spans="2:4" ht="59.1" customHeight="1" x14ac:dyDescent="0.15">
      <c r="B77" s="221"/>
      <c r="C77" s="222" t="s">
        <v>176</v>
      </c>
      <c r="D77" s="223"/>
    </row>
    <row r="78" spans="2:4" ht="38.1" customHeight="1" x14ac:dyDescent="0.15">
      <c r="B78" s="199" t="s">
        <v>177</v>
      </c>
      <c r="C78" s="200" t="s">
        <v>423</v>
      </c>
      <c r="D78" s="220"/>
    </row>
    <row r="79" spans="2:4" ht="59.1" customHeight="1" x14ac:dyDescent="0.15">
      <c r="B79" s="221"/>
      <c r="C79" s="222" t="s">
        <v>178</v>
      </c>
      <c r="D79" s="223"/>
    </row>
    <row r="80" spans="2:4" ht="38.1" customHeight="1" x14ac:dyDescent="0.15">
      <c r="B80" s="224" t="s">
        <v>179</v>
      </c>
      <c r="C80" s="225" t="s">
        <v>423</v>
      </c>
      <c r="D80" s="226"/>
    </row>
    <row r="81" spans="2:7" ht="59.1" customHeight="1" x14ac:dyDescent="0.15">
      <c r="B81" s="221"/>
      <c r="C81" s="222" t="s">
        <v>180</v>
      </c>
      <c r="D81" s="223"/>
    </row>
    <row r="82" spans="2:7" ht="36" customHeight="1" x14ac:dyDescent="0.15">
      <c r="B82" s="228" t="s">
        <v>181</v>
      </c>
      <c r="C82" s="225" t="s">
        <v>423</v>
      </c>
      <c r="D82" s="226"/>
    </row>
    <row r="83" spans="2:7" ht="59.1" customHeight="1" x14ac:dyDescent="0.15">
      <c r="B83" s="229"/>
      <c r="C83" s="222" t="s">
        <v>424</v>
      </c>
      <c r="D83" s="223"/>
    </row>
    <row r="84" spans="2:7" ht="38.1" customHeight="1" x14ac:dyDescent="0.15">
      <c r="B84" s="199" t="s">
        <v>182</v>
      </c>
      <c r="C84" s="200" t="s">
        <v>423</v>
      </c>
      <c r="D84" s="215"/>
    </row>
    <row r="85" spans="2:7" ht="59.1" customHeight="1" x14ac:dyDescent="0.15">
      <c r="B85" s="221"/>
      <c r="C85" s="222" t="s">
        <v>183</v>
      </c>
      <c r="D85" s="230"/>
    </row>
    <row r="86" spans="2:7" ht="10.15" customHeight="1" x14ac:dyDescent="0.15">
      <c r="C86" s="189"/>
    </row>
    <row r="87" spans="2:7" ht="21" customHeight="1" x14ac:dyDescent="0.15">
      <c r="B87" s="189" t="s">
        <v>425</v>
      </c>
      <c r="C87" s="189"/>
    </row>
    <row r="88" spans="2:7" ht="21" customHeight="1" x14ac:dyDescent="0.15">
      <c r="B88" s="231" t="s">
        <v>426</v>
      </c>
      <c r="C88" s="189"/>
    </row>
    <row r="89" spans="2:7" ht="21" customHeight="1" x14ac:dyDescent="0.15">
      <c r="B89" s="231" t="s">
        <v>427</v>
      </c>
      <c r="C89" s="189"/>
    </row>
    <row r="90" spans="2:7" ht="21" customHeight="1" x14ac:dyDescent="0.15">
      <c r="B90" s="189" t="s">
        <v>428</v>
      </c>
    </row>
    <row r="91" spans="2:7" ht="21" customHeight="1" x14ac:dyDescent="0.15">
      <c r="B91" s="189" t="s">
        <v>429</v>
      </c>
    </row>
    <row r="92" spans="2:7" ht="21" customHeight="1" x14ac:dyDescent="0.15"/>
    <row r="94" spans="2:7" ht="17.25" customHeight="1" x14ac:dyDescent="0.15">
      <c r="C94" s="189"/>
      <c r="E94" s="71"/>
      <c r="F94" s="71"/>
      <c r="G94" s="71"/>
    </row>
  </sheetData>
  <mergeCells count="1">
    <mergeCell ref="B3:C3"/>
  </mergeCells>
  <phoneticPr fontId="4"/>
  <printOptions horizontalCentered="1"/>
  <pageMargins left="0.78740157480314965" right="0.78740157480314965" top="0.98425196850393704" bottom="0.98425196850393704" header="0.51181102362204722" footer="0.51181102362204722"/>
  <pageSetup paperSize="9" scale="84" fitToHeight="0" orientation="portrait" useFirstPageNumber="1" r:id="rId1"/>
  <headerFooter alignWithMargins="0">
    <oddFooter>&amp;C&amp;12- &amp;P -</oddFooter>
  </headerFooter>
  <rowBreaks count="1" manualBreakCount="1">
    <brk id="56"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2C026-BF06-4209-9A34-56B882AD3D29}">
  <sheetPr codeName="Sheet1"/>
  <dimension ref="A1:S129"/>
  <sheetViews>
    <sheetView showGridLines="0" tabSelected="1" zoomScale="88" zoomScaleNormal="88" zoomScaleSheetLayoutView="87" workbookViewId="0">
      <selection activeCell="T105" sqref="T105"/>
    </sheetView>
  </sheetViews>
  <sheetFormatPr defaultColWidth="9.140625" defaultRowHeight="12" x14ac:dyDescent="0.15"/>
  <cols>
    <col min="2" max="3" width="3.42578125" customWidth="1"/>
    <col min="4" max="4" width="7.5703125" customWidth="1"/>
    <col min="5" max="5" width="13.5703125" customWidth="1"/>
    <col min="6" max="6" width="14.28515625" customWidth="1"/>
    <col min="7" max="7" width="17.140625" customWidth="1"/>
    <col min="8" max="8" width="61.7109375" customWidth="1"/>
    <col min="9" max="9" width="17.28515625" customWidth="1"/>
    <col min="10" max="10" width="19.28515625" customWidth="1"/>
    <col min="14" max="15" width="3.42578125" customWidth="1"/>
    <col min="16" max="16" width="11.7109375" customWidth="1"/>
    <col min="17" max="17" width="18.28515625" customWidth="1"/>
    <col min="18" max="18" width="21.5703125" customWidth="1"/>
    <col min="19" max="19" width="19.28515625" customWidth="1"/>
  </cols>
  <sheetData>
    <row r="1" spans="1:10" x14ac:dyDescent="0.15">
      <c r="A1" t="s">
        <v>284</v>
      </c>
    </row>
    <row r="2" spans="1:10" ht="13.5" x14ac:dyDescent="0.15">
      <c r="B2" s="74" t="s">
        <v>212</v>
      </c>
    </row>
    <row r="3" spans="1:10" ht="13.5" x14ac:dyDescent="0.15">
      <c r="B3" s="26" t="s">
        <v>0</v>
      </c>
    </row>
    <row r="5" spans="1:10" x14ac:dyDescent="0.15">
      <c r="B5" s="75"/>
      <c r="C5" s="76"/>
      <c r="D5" s="77"/>
      <c r="E5" s="182"/>
      <c r="F5" s="78"/>
      <c r="G5" s="79"/>
      <c r="H5" s="79" t="s">
        <v>285</v>
      </c>
      <c r="I5" s="79"/>
      <c r="J5" s="80"/>
    </row>
    <row r="6" spans="1:10" x14ac:dyDescent="0.15">
      <c r="B6" s="81"/>
      <c r="C6" s="82"/>
      <c r="D6" s="83"/>
      <c r="E6" s="184" t="s">
        <v>2</v>
      </c>
      <c r="F6" s="84" t="s">
        <v>1</v>
      </c>
      <c r="G6" s="85"/>
      <c r="H6" s="85" t="s">
        <v>186</v>
      </c>
      <c r="I6" s="85"/>
      <c r="J6" s="86"/>
    </row>
    <row r="7" spans="1:10" ht="12" customHeight="1" x14ac:dyDescent="0.15">
      <c r="B7" s="335" t="s">
        <v>3</v>
      </c>
      <c r="C7" s="336"/>
      <c r="D7" s="304"/>
      <c r="E7" s="87" t="str">
        <f>"(令和"&amp;nendo&amp;"年3月末)"</f>
        <v>(令和3年3月末)</v>
      </c>
      <c r="F7" s="88" t="str">
        <f>"(令和"&amp;nendo&amp;"年3月末)"</f>
        <v>(令和3年3月末)</v>
      </c>
      <c r="G7" s="89"/>
      <c r="H7" s="82" t="s">
        <v>4</v>
      </c>
      <c r="I7" s="312" t="s">
        <v>5</v>
      </c>
      <c r="J7" s="352" t="s">
        <v>6</v>
      </c>
    </row>
    <row r="8" spans="1:10" x14ac:dyDescent="0.15">
      <c r="B8" s="90"/>
      <c r="C8" s="8"/>
      <c r="D8" s="91"/>
      <c r="E8" s="92"/>
      <c r="F8" s="84"/>
      <c r="G8" s="174" t="s">
        <v>7</v>
      </c>
      <c r="H8" s="82" t="s">
        <v>8</v>
      </c>
      <c r="I8" s="299"/>
      <c r="J8" s="315"/>
    </row>
    <row r="9" spans="1:10" x14ac:dyDescent="0.15">
      <c r="B9" s="93"/>
      <c r="C9" s="187"/>
      <c r="D9" s="187"/>
      <c r="E9" s="94"/>
      <c r="F9" s="94"/>
      <c r="G9" s="179"/>
      <c r="H9" s="187"/>
      <c r="I9" s="322"/>
      <c r="J9" s="316"/>
    </row>
    <row r="10" spans="1:10" ht="12" customHeight="1" x14ac:dyDescent="0.15">
      <c r="B10" s="95"/>
      <c r="C10" s="353" t="s">
        <v>9</v>
      </c>
      <c r="D10" s="312" t="s">
        <v>10</v>
      </c>
      <c r="E10" s="312" t="s">
        <v>11</v>
      </c>
      <c r="F10" s="96">
        <v>40296</v>
      </c>
      <c r="G10" s="97"/>
      <c r="H10" s="309" t="s">
        <v>12</v>
      </c>
      <c r="I10" s="169" t="s">
        <v>13</v>
      </c>
      <c r="J10" s="98" t="s">
        <v>14</v>
      </c>
    </row>
    <row r="11" spans="1:10" x14ac:dyDescent="0.15">
      <c r="B11" s="99" t="s">
        <v>15</v>
      </c>
      <c r="C11" s="354"/>
      <c r="D11" s="328"/>
      <c r="E11" s="328"/>
      <c r="F11" s="100">
        <v>24877</v>
      </c>
      <c r="G11" s="185"/>
      <c r="H11" s="310"/>
      <c r="I11" s="169" t="s">
        <v>16</v>
      </c>
      <c r="J11" s="177" t="s">
        <v>17</v>
      </c>
    </row>
    <row r="12" spans="1:10" x14ac:dyDescent="0.15">
      <c r="B12" s="99"/>
      <c r="C12" s="354"/>
      <c r="D12" s="329"/>
      <c r="E12" s="329"/>
      <c r="F12" s="101">
        <v>15419</v>
      </c>
      <c r="G12" s="185"/>
      <c r="H12" s="36" t="s">
        <v>18</v>
      </c>
      <c r="I12" s="102"/>
      <c r="J12" s="177"/>
    </row>
    <row r="13" spans="1:10" ht="12" customHeight="1" x14ac:dyDescent="0.15">
      <c r="B13" s="99" t="s">
        <v>19</v>
      </c>
      <c r="C13" s="354"/>
      <c r="D13" s="97"/>
      <c r="E13" s="312" t="s">
        <v>213</v>
      </c>
      <c r="F13" s="103">
        <v>28680</v>
      </c>
      <c r="G13" s="185"/>
      <c r="H13" s="8" t="s">
        <v>20</v>
      </c>
      <c r="I13" s="102" t="s">
        <v>214</v>
      </c>
      <c r="J13" s="98" t="s">
        <v>215</v>
      </c>
    </row>
    <row r="14" spans="1:10" x14ac:dyDescent="0.15">
      <c r="B14" s="95"/>
      <c r="C14" s="354"/>
      <c r="D14" s="174" t="s">
        <v>21</v>
      </c>
      <c r="E14" s="313"/>
      <c r="F14" s="100">
        <v>16418</v>
      </c>
      <c r="G14" s="8"/>
      <c r="H14" s="102" t="s">
        <v>216</v>
      </c>
      <c r="I14" s="169" t="s">
        <v>217</v>
      </c>
      <c r="J14" s="104" t="s">
        <v>218</v>
      </c>
    </row>
    <row r="15" spans="1:10" x14ac:dyDescent="0.15">
      <c r="B15" s="99" t="s">
        <v>22</v>
      </c>
      <c r="C15" s="355"/>
      <c r="D15" s="186"/>
      <c r="E15" s="314"/>
      <c r="F15" s="101">
        <v>12262</v>
      </c>
      <c r="G15" s="8"/>
      <c r="H15" s="105" t="s">
        <v>219</v>
      </c>
      <c r="I15" s="102"/>
      <c r="J15" s="106" t="s">
        <v>220</v>
      </c>
    </row>
    <row r="16" spans="1:10" ht="12" customHeight="1" x14ac:dyDescent="0.15">
      <c r="B16" s="95"/>
      <c r="C16" s="107" t="s">
        <v>23</v>
      </c>
      <c r="D16" s="108"/>
      <c r="E16" s="312" t="s">
        <v>11</v>
      </c>
      <c r="F16" s="103">
        <v>16</v>
      </c>
      <c r="G16" s="185"/>
      <c r="H16" t="s">
        <v>221</v>
      </c>
      <c r="I16" s="102" t="s">
        <v>222</v>
      </c>
      <c r="J16" s="98" t="s">
        <v>223</v>
      </c>
    </row>
    <row r="17" spans="2:10" ht="12" customHeight="1" x14ac:dyDescent="0.15">
      <c r="B17" s="99" t="s">
        <v>24</v>
      </c>
      <c r="C17" s="109" t="s">
        <v>25</v>
      </c>
      <c r="D17" s="110"/>
      <c r="E17" s="348"/>
      <c r="F17" s="100">
        <v>11</v>
      </c>
      <c r="G17" s="313" t="s">
        <v>26</v>
      </c>
      <c r="H17" s="105" t="s">
        <v>224</v>
      </c>
      <c r="I17" s="102" t="s">
        <v>225</v>
      </c>
      <c r="J17" s="106"/>
    </row>
    <row r="18" spans="2:10" x14ac:dyDescent="0.15">
      <c r="B18" s="111"/>
      <c r="C18" s="109" t="s">
        <v>27</v>
      </c>
      <c r="D18" s="110"/>
      <c r="E18" s="349"/>
      <c r="F18" s="101">
        <v>5</v>
      </c>
      <c r="G18" s="299"/>
      <c r="H18" t="s">
        <v>226</v>
      </c>
      <c r="I18" s="102" t="s">
        <v>227</v>
      </c>
      <c r="J18" s="98" t="s">
        <v>228</v>
      </c>
    </row>
    <row r="19" spans="2:10" ht="12" customHeight="1" x14ac:dyDescent="0.15">
      <c r="B19" s="112"/>
      <c r="C19" s="113"/>
      <c r="D19" s="114"/>
      <c r="E19" s="312" t="s">
        <v>11</v>
      </c>
      <c r="F19" s="103">
        <v>116</v>
      </c>
      <c r="G19" s="176" t="s">
        <v>28</v>
      </c>
      <c r="H19" t="s">
        <v>229</v>
      </c>
      <c r="I19" s="102" t="s">
        <v>230</v>
      </c>
      <c r="J19" s="98" t="s">
        <v>231</v>
      </c>
    </row>
    <row r="20" spans="2:10" x14ac:dyDescent="0.15">
      <c r="B20" s="81" t="s">
        <v>29</v>
      </c>
      <c r="C20" s="82"/>
      <c r="D20" s="83"/>
      <c r="E20" s="313"/>
      <c r="F20" s="100">
        <v>58</v>
      </c>
      <c r="G20" s="185"/>
      <c r="H20" t="s">
        <v>232</v>
      </c>
      <c r="I20" s="102"/>
      <c r="J20" s="98" t="s">
        <v>223</v>
      </c>
    </row>
    <row r="21" spans="2:10" x14ac:dyDescent="0.15">
      <c r="B21" s="115"/>
      <c r="C21" s="116"/>
      <c r="D21" s="117"/>
      <c r="E21" s="314"/>
      <c r="F21" s="101">
        <v>58</v>
      </c>
      <c r="H21" s="118"/>
      <c r="I21" s="102" t="s">
        <v>233</v>
      </c>
      <c r="J21" s="98"/>
    </row>
    <row r="22" spans="2:10" x14ac:dyDescent="0.15">
      <c r="B22" s="119"/>
      <c r="C22" s="294" t="s">
        <v>31</v>
      </c>
      <c r="D22" s="318"/>
      <c r="E22" s="321" t="s">
        <v>234</v>
      </c>
      <c r="F22" s="120"/>
      <c r="H22" s="102" t="s">
        <v>33</v>
      </c>
      <c r="I22" s="102" t="s">
        <v>235</v>
      </c>
      <c r="J22" s="98" t="s">
        <v>236</v>
      </c>
    </row>
    <row r="23" spans="2:10" x14ac:dyDescent="0.15">
      <c r="B23" s="99"/>
      <c r="C23" s="303"/>
      <c r="D23" s="336"/>
      <c r="E23" s="299"/>
      <c r="F23" s="121"/>
      <c r="G23" s="174" t="s">
        <v>30</v>
      </c>
      <c r="H23" s="102" t="s">
        <v>216</v>
      </c>
      <c r="I23" s="102"/>
      <c r="J23" s="98" t="s">
        <v>237</v>
      </c>
    </row>
    <row r="24" spans="2:10" x14ac:dyDescent="0.15">
      <c r="B24" s="99"/>
      <c r="C24" s="303"/>
      <c r="D24" s="336"/>
      <c r="E24" s="299"/>
      <c r="F24" s="121"/>
      <c r="G24" s="184" t="s">
        <v>32</v>
      </c>
      <c r="H24" s="105" t="s">
        <v>219</v>
      </c>
      <c r="I24" s="102" t="s">
        <v>238</v>
      </c>
      <c r="J24" s="106" t="s">
        <v>239</v>
      </c>
    </row>
    <row r="25" spans="2:10" x14ac:dyDescent="0.15">
      <c r="B25" s="99" t="s">
        <v>286</v>
      </c>
      <c r="C25" s="303"/>
      <c r="D25" s="336"/>
      <c r="E25" s="299"/>
      <c r="F25" s="121"/>
      <c r="G25" s="184"/>
      <c r="H25" s="118" t="s">
        <v>221</v>
      </c>
      <c r="I25" s="8" t="s">
        <v>240</v>
      </c>
      <c r="J25" s="106" t="s">
        <v>223</v>
      </c>
    </row>
    <row r="26" spans="2:10" x14ac:dyDescent="0.15">
      <c r="B26" s="99"/>
      <c r="C26" s="303"/>
      <c r="D26" s="336"/>
      <c r="E26" s="299"/>
      <c r="F26" s="121"/>
      <c r="G26" s="184"/>
      <c r="H26" s="172" t="s">
        <v>224</v>
      </c>
      <c r="I26" s="36" t="s">
        <v>225</v>
      </c>
      <c r="J26" s="98"/>
    </row>
    <row r="27" spans="2:10" x14ac:dyDescent="0.15">
      <c r="B27" s="99"/>
      <c r="C27" s="303"/>
      <c r="D27" s="336"/>
      <c r="E27" s="299"/>
      <c r="F27" s="121"/>
      <c r="G27" s="184"/>
      <c r="H27" s="118" t="s">
        <v>226</v>
      </c>
      <c r="I27" s="184" t="s">
        <v>241</v>
      </c>
      <c r="J27" s="98" t="s">
        <v>38</v>
      </c>
    </row>
    <row r="28" spans="2:10" ht="12" customHeight="1" x14ac:dyDescent="0.15">
      <c r="B28" s="99" t="s">
        <v>287</v>
      </c>
      <c r="C28" s="303"/>
      <c r="D28" s="336"/>
      <c r="E28" s="299"/>
      <c r="F28" s="96"/>
      <c r="G28" s="8" t="s">
        <v>34</v>
      </c>
      <c r="H28" s="185" t="s">
        <v>242</v>
      </c>
      <c r="I28" s="8"/>
      <c r="J28" s="98" t="s">
        <v>41</v>
      </c>
    </row>
    <row r="29" spans="2:10" ht="12" customHeight="1" x14ac:dyDescent="0.15">
      <c r="B29" s="99"/>
      <c r="C29" s="303"/>
      <c r="D29" s="336"/>
      <c r="E29" s="299"/>
      <c r="F29" s="96">
        <v>8545</v>
      </c>
      <c r="G29" s="173" t="s">
        <v>211</v>
      </c>
      <c r="H29" s="185" t="s">
        <v>243</v>
      </c>
      <c r="I29" s="8"/>
      <c r="J29" s="98" t="s">
        <v>42</v>
      </c>
    </row>
    <row r="30" spans="2:10" ht="12" customHeight="1" x14ac:dyDescent="0.15">
      <c r="B30" s="99"/>
      <c r="C30" s="350"/>
      <c r="D30" s="351"/>
      <c r="E30" s="322"/>
      <c r="F30" s="100">
        <v>4565</v>
      </c>
      <c r="G30" s="313" t="s">
        <v>36</v>
      </c>
      <c r="H30" s="185" t="s">
        <v>244</v>
      </c>
      <c r="I30" s="36"/>
      <c r="J30" s="98" t="s">
        <v>45</v>
      </c>
    </row>
    <row r="31" spans="2:10" ht="12" customHeight="1" x14ac:dyDescent="0.15">
      <c r="B31" s="99" t="s">
        <v>288</v>
      </c>
      <c r="C31" s="337" t="s">
        <v>35</v>
      </c>
      <c r="D31" s="338"/>
      <c r="E31" s="321" t="s">
        <v>245</v>
      </c>
      <c r="F31" s="100">
        <v>3980</v>
      </c>
      <c r="G31" s="313"/>
      <c r="H31" s="180" t="s">
        <v>246</v>
      </c>
      <c r="I31" s="184"/>
      <c r="J31" s="98" t="s">
        <v>46</v>
      </c>
    </row>
    <row r="32" spans="2:10" ht="12" customHeight="1" x14ac:dyDescent="0.15">
      <c r="B32" s="99"/>
      <c r="C32" s="339"/>
      <c r="D32" s="340"/>
      <c r="E32" s="299"/>
      <c r="F32" s="122"/>
      <c r="H32" s="118" t="s">
        <v>247</v>
      </c>
      <c r="J32" s="98" t="s">
        <v>248</v>
      </c>
    </row>
    <row r="33" spans="2:10" x14ac:dyDescent="0.15">
      <c r="B33" s="99"/>
      <c r="C33" s="339"/>
      <c r="D33" s="340"/>
      <c r="E33" s="299"/>
      <c r="F33" s="100"/>
      <c r="G33" s="123"/>
      <c r="H33" s="185" t="s">
        <v>37</v>
      </c>
      <c r="I33" s="184"/>
      <c r="J33" s="98" t="s">
        <v>249</v>
      </c>
    </row>
    <row r="34" spans="2:10" x14ac:dyDescent="0.15">
      <c r="B34" s="99" t="s">
        <v>289</v>
      </c>
      <c r="C34" s="341"/>
      <c r="D34" s="342"/>
      <c r="E34" s="322"/>
      <c r="F34" s="122"/>
      <c r="G34" s="123"/>
      <c r="H34" s="175" t="s">
        <v>250</v>
      </c>
      <c r="I34" s="8"/>
      <c r="J34" s="98"/>
    </row>
    <row r="35" spans="2:10" ht="12" customHeight="1" x14ac:dyDescent="0.15">
      <c r="B35" s="99"/>
      <c r="C35" s="337" t="s">
        <v>39</v>
      </c>
      <c r="D35" s="338"/>
      <c r="E35" s="321" t="s">
        <v>40</v>
      </c>
      <c r="F35" s="100"/>
      <c r="G35" s="343"/>
      <c r="H35" s="175" t="s">
        <v>251</v>
      </c>
      <c r="I35" s="8"/>
      <c r="J35" s="98"/>
    </row>
    <row r="36" spans="2:10" x14ac:dyDescent="0.15">
      <c r="B36" s="99"/>
      <c r="C36" s="339"/>
      <c r="D36" s="340"/>
      <c r="E36" s="299"/>
      <c r="F36" s="100"/>
      <c r="G36" s="343"/>
      <c r="H36" s="118"/>
      <c r="I36" s="8"/>
      <c r="J36" s="98"/>
    </row>
    <row r="37" spans="2:10" x14ac:dyDescent="0.15">
      <c r="B37" s="99"/>
      <c r="C37" s="339"/>
      <c r="D37" s="340"/>
      <c r="E37" s="299"/>
      <c r="F37" s="100"/>
      <c r="G37" s="343"/>
      <c r="H37" s="185" t="s">
        <v>43</v>
      </c>
      <c r="I37" s="8"/>
      <c r="J37" s="98"/>
    </row>
    <row r="38" spans="2:10" x14ac:dyDescent="0.15">
      <c r="B38" s="111"/>
      <c r="C38" s="341"/>
      <c r="D38" s="342"/>
      <c r="E38" s="322"/>
      <c r="F38" s="186"/>
      <c r="G38" s="310"/>
      <c r="H38" s="102" t="s">
        <v>44</v>
      </c>
      <c r="I38" s="102"/>
      <c r="J38" s="98"/>
    </row>
    <row r="39" spans="2:10" ht="12" customHeight="1" x14ac:dyDescent="0.15">
      <c r="B39" s="166"/>
      <c r="C39" s="302" t="s">
        <v>252</v>
      </c>
      <c r="D39" s="295"/>
      <c r="E39" s="312" t="s">
        <v>253</v>
      </c>
      <c r="F39" s="124"/>
      <c r="G39" s="310"/>
      <c r="H39" s="102" t="s">
        <v>254</v>
      </c>
      <c r="I39" s="169"/>
      <c r="J39" s="98"/>
    </row>
    <row r="40" spans="2:10" x14ac:dyDescent="0.15">
      <c r="B40" s="167"/>
      <c r="C40" s="303"/>
      <c r="D40" s="304"/>
      <c r="E40" s="313"/>
      <c r="F40" s="125"/>
      <c r="G40" s="310"/>
      <c r="H40" s="102" t="s">
        <v>255</v>
      </c>
      <c r="I40" s="169"/>
      <c r="J40" s="98"/>
    </row>
    <row r="41" spans="2:10" ht="12" customHeight="1" x14ac:dyDescent="0.15">
      <c r="B41" s="167"/>
      <c r="C41" s="303"/>
      <c r="D41" s="304"/>
      <c r="E41" s="313"/>
      <c r="F41" s="125"/>
      <c r="G41" s="8"/>
      <c r="H41" s="105" t="s">
        <v>256</v>
      </c>
      <c r="I41" s="169"/>
      <c r="J41" s="98"/>
    </row>
    <row r="42" spans="2:10" ht="12" customHeight="1" x14ac:dyDescent="0.15">
      <c r="B42" s="167"/>
      <c r="C42" s="303"/>
      <c r="D42" s="304"/>
      <c r="E42" s="314"/>
      <c r="F42" s="125"/>
      <c r="H42" s="118" t="s">
        <v>257</v>
      </c>
      <c r="I42" s="102"/>
      <c r="J42" s="98"/>
    </row>
    <row r="43" spans="2:10" ht="12" customHeight="1" x14ac:dyDescent="0.15">
      <c r="B43" s="292" t="s">
        <v>47</v>
      </c>
      <c r="C43" s="303"/>
      <c r="D43" s="304"/>
      <c r="E43" s="312" t="s">
        <v>290</v>
      </c>
      <c r="F43" s="96"/>
      <c r="G43" s="8"/>
      <c r="H43" s="185" t="s">
        <v>258</v>
      </c>
      <c r="I43" s="102"/>
      <c r="J43" s="98"/>
    </row>
    <row r="44" spans="2:10" ht="12" customHeight="1" x14ac:dyDescent="0.15">
      <c r="B44" s="292"/>
      <c r="C44" s="303"/>
      <c r="D44" s="304"/>
      <c r="E44" s="313"/>
      <c r="F44" s="100" t="s">
        <v>48</v>
      </c>
      <c r="G44" s="8"/>
      <c r="H44" s="105" t="s">
        <v>259</v>
      </c>
      <c r="I44" s="102"/>
      <c r="J44" s="98"/>
    </row>
    <row r="45" spans="2:10" ht="12" customHeight="1" x14ac:dyDescent="0.15">
      <c r="B45" s="292"/>
      <c r="C45" s="303"/>
      <c r="D45" s="304"/>
      <c r="E45" s="313"/>
      <c r="F45" s="96">
        <v>28904</v>
      </c>
      <c r="G45" s="8"/>
      <c r="H45" s="102" t="s">
        <v>33</v>
      </c>
      <c r="I45" s="102"/>
      <c r="J45" s="98"/>
    </row>
    <row r="46" spans="2:10" x14ac:dyDescent="0.15">
      <c r="B46" s="292"/>
      <c r="C46" s="303"/>
      <c r="D46" s="304"/>
      <c r="E46" s="313"/>
      <c r="F46" s="96"/>
      <c r="G46" s="8"/>
      <c r="H46" s="102" t="s">
        <v>255</v>
      </c>
      <c r="I46" s="102"/>
      <c r="J46" s="98"/>
    </row>
    <row r="47" spans="2:10" x14ac:dyDescent="0.15">
      <c r="B47" s="292"/>
      <c r="C47" s="303"/>
      <c r="D47" s="304"/>
      <c r="E47" s="313"/>
      <c r="F47" s="185" t="s">
        <v>49</v>
      </c>
      <c r="G47" s="8"/>
      <c r="H47" s="105" t="s">
        <v>256</v>
      </c>
      <c r="I47" s="102"/>
      <c r="J47" s="98"/>
    </row>
    <row r="48" spans="2:10" x14ac:dyDescent="0.15">
      <c r="B48" s="292"/>
      <c r="C48" s="303"/>
      <c r="D48" s="304"/>
      <c r="E48" s="313"/>
      <c r="F48" s="100">
        <v>26193</v>
      </c>
      <c r="G48" s="8"/>
      <c r="H48" s="118" t="s">
        <v>257</v>
      </c>
      <c r="I48" s="102"/>
      <c r="J48" s="98"/>
    </row>
    <row r="49" spans="2:10" x14ac:dyDescent="0.15">
      <c r="B49" s="292"/>
      <c r="C49" s="303"/>
      <c r="D49" s="304"/>
      <c r="E49" s="313"/>
      <c r="F49" s="185"/>
      <c r="G49" s="8"/>
      <c r="H49" s="185" t="s">
        <v>258</v>
      </c>
      <c r="I49" s="126"/>
      <c r="J49" s="98"/>
    </row>
    <row r="50" spans="2:10" x14ac:dyDescent="0.15">
      <c r="B50" s="292"/>
      <c r="C50" s="296"/>
      <c r="D50" s="297"/>
      <c r="E50" s="314"/>
      <c r="F50" s="185" t="s">
        <v>51</v>
      </c>
      <c r="G50" s="8"/>
      <c r="H50" s="118"/>
      <c r="I50" s="126"/>
      <c r="J50" s="98"/>
    </row>
    <row r="51" spans="2:10" ht="12" customHeight="1" x14ac:dyDescent="0.15">
      <c r="B51" s="292"/>
      <c r="C51" s="127"/>
      <c r="D51" s="114"/>
      <c r="E51" s="312" t="s">
        <v>253</v>
      </c>
      <c r="F51" s="100">
        <v>2711</v>
      </c>
      <c r="G51" s="8"/>
      <c r="H51" s="175" t="s">
        <v>50</v>
      </c>
      <c r="I51" s="102"/>
      <c r="J51" s="98"/>
    </row>
    <row r="52" spans="2:10" ht="24" x14ac:dyDescent="0.15">
      <c r="B52" s="292"/>
      <c r="C52" s="109"/>
      <c r="D52" s="83"/>
      <c r="E52" s="299"/>
      <c r="F52" s="185"/>
      <c r="G52" s="8"/>
      <c r="H52" s="180" t="s">
        <v>260</v>
      </c>
      <c r="I52" s="102"/>
      <c r="J52" s="98"/>
    </row>
    <row r="53" spans="2:10" ht="12" customHeight="1" x14ac:dyDescent="0.15">
      <c r="B53" s="292"/>
      <c r="C53" s="298" t="s">
        <v>52</v>
      </c>
      <c r="D53" s="347"/>
      <c r="E53" s="299"/>
      <c r="F53" s="100"/>
      <c r="G53" s="8"/>
      <c r="H53" s="328" t="s">
        <v>261</v>
      </c>
      <c r="I53" s="102"/>
      <c r="J53" s="98"/>
    </row>
    <row r="54" spans="2:10" x14ac:dyDescent="0.15">
      <c r="B54" s="292"/>
      <c r="C54" s="298"/>
      <c r="D54" s="347"/>
      <c r="E54" s="299"/>
      <c r="F54" s="100"/>
      <c r="G54" s="8"/>
      <c r="H54" s="328"/>
      <c r="I54" s="185"/>
      <c r="J54" s="98"/>
    </row>
    <row r="55" spans="2:10" x14ac:dyDescent="0.15">
      <c r="B55" s="167"/>
      <c r="C55" s="298"/>
      <c r="D55" s="347"/>
      <c r="E55" s="299"/>
      <c r="F55" s="185"/>
      <c r="G55" s="185"/>
      <c r="I55" s="185"/>
      <c r="J55" s="98"/>
    </row>
    <row r="56" spans="2:10" ht="12" customHeight="1" x14ac:dyDescent="0.15">
      <c r="B56" s="167"/>
      <c r="C56" s="102"/>
      <c r="D56" s="91"/>
      <c r="E56" s="299"/>
      <c r="F56" s="185"/>
      <c r="G56" s="185"/>
      <c r="H56" s="180" t="s">
        <v>53</v>
      </c>
      <c r="I56" s="185"/>
      <c r="J56" s="128"/>
    </row>
    <row r="57" spans="2:10" ht="12" customHeight="1" x14ac:dyDescent="0.15">
      <c r="B57" s="167"/>
      <c r="C57" s="8"/>
      <c r="D57" s="91"/>
      <c r="E57" s="299"/>
      <c r="F57" s="185"/>
      <c r="G57" s="185"/>
      <c r="H57" s="328" t="s">
        <v>262</v>
      </c>
      <c r="I57" s="185"/>
      <c r="J57" s="128"/>
    </row>
    <row r="58" spans="2:10" x14ac:dyDescent="0.15">
      <c r="B58" s="168"/>
      <c r="C58" s="129"/>
      <c r="D58" s="171"/>
      <c r="E58" s="346"/>
      <c r="F58" s="130"/>
      <c r="G58" s="130"/>
      <c r="H58" s="344"/>
      <c r="I58" s="130"/>
      <c r="J58" s="131"/>
    </row>
    <row r="59" spans="2:10" x14ac:dyDescent="0.15">
      <c r="B59" s="8"/>
      <c r="C59" s="8"/>
      <c r="D59" s="8"/>
      <c r="E59" s="8"/>
      <c r="F59" s="132"/>
      <c r="H59" s="8"/>
      <c r="I59" s="8"/>
      <c r="J59" s="8"/>
    </row>
    <row r="60" spans="2:10" ht="12" customHeight="1" x14ac:dyDescent="0.15">
      <c r="B60" s="75"/>
      <c r="C60" s="76"/>
      <c r="D60" s="77"/>
      <c r="E60" s="182"/>
      <c r="F60" s="133"/>
      <c r="G60" s="134"/>
      <c r="H60" s="345" t="s">
        <v>54</v>
      </c>
      <c r="I60" s="133"/>
      <c r="J60" s="135"/>
    </row>
    <row r="61" spans="2:10" x14ac:dyDescent="0.15">
      <c r="B61" s="81"/>
      <c r="C61" s="82"/>
      <c r="D61" s="83"/>
      <c r="E61" s="174" t="s">
        <v>55</v>
      </c>
      <c r="F61" s="136"/>
      <c r="H61" s="310"/>
      <c r="I61" s="169" t="s">
        <v>56</v>
      </c>
      <c r="J61" s="137" t="s">
        <v>56</v>
      </c>
    </row>
    <row r="62" spans="2:10" x14ac:dyDescent="0.15">
      <c r="B62" s="90"/>
      <c r="C62" s="8"/>
      <c r="D62" s="91"/>
      <c r="E62" s="184"/>
      <c r="F62" s="100"/>
      <c r="H62" s="185"/>
      <c r="I62" s="185"/>
      <c r="J62" s="104"/>
    </row>
    <row r="63" spans="2:10" x14ac:dyDescent="0.15">
      <c r="B63" s="90"/>
      <c r="C63" s="8"/>
      <c r="D63" s="91"/>
      <c r="E63" s="184"/>
      <c r="F63" s="174"/>
      <c r="H63" s="185" t="s">
        <v>57</v>
      </c>
      <c r="I63" s="102"/>
      <c r="J63" s="104" t="s">
        <v>58</v>
      </c>
    </row>
    <row r="64" spans="2:10" ht="12" customHeight="1" x14ac:dyDescent="0.15">
      <c r="B64" s="138" t="s">
        <v>59</v>
      </c>
      <c r="C64" s="139"/>
      <c r="D64" s="110"/>
      <c r="E64" s="313" t="s">
        <v>60</v>
      </c>
      <c r="F64" s="136"/>
      <c r="G64" s="140" t="s">
        <v>61</v>
      </c>
      <c r="H64" s="102" t="s">
        <v>216</v>
      </c>
      <c r="I64" s="102"/>
      <c r="J64" s="104" t="s">
        <v>62</v>
      </c>
    </row>
    <row r="65" spans="2:19" ht="12" customHeight="1" x14ac:dyDescent="0.15">
      <c r="B65" s="138" t="s">
        <v>63</v>
      </c>
      <c r="C65" s="139"/>
      <c r="D65" s="110"/>
      <c r="E65" s="299"/>
      <c r="F65" s="100">
        <v>18060</v>
      </c>
      <c r="G65" s="313" t="s">
        <v>64</v>
      </c>
      <c r="H65" s="105" t="s">
        <v>219</v>
      </c>
      <c r="I65" s="102"/>
      <c r="J65" s="104" t="s">
        <v>263</v>
      </c>
    </row>
    <row r="66" spans="2:19" x14ac:dyDescent="0.15">
      <c r="B66" s="138"/>
      <c r="C66" s="139"/>
      <c r="D66" s="110"/>
      <c r="E66" s="299"/>
      <c r="F66" s="100"/>
      <c r="G66" s="299"/>
      <c r="H66" s="118" t="s">
        <v>221</v>
      </c>
      <c r="I66" s="102"/>
      <c r="J66" s="141"/>
    </row>
    <row r="67" spans="2:19" x14ac:dyDescent="0.15">
      <c r="B67" s="138"/>
      <c r="C67" s="139"/>
      <c r="D67" s="139"/>
      <c r="E67" s="174"/>
      <c r="F67" s="100"/>
      <c r="G67" s="184"/>
      <c r="H67" s="172" t="s">
        <v>224</v>
      </c>
      <c r="I67" s="102"/>
      <c r="J67" s="141"/>
    </row>
    <row r="68" spans="2:19" x14ac:dyDescent="0.15">
      <c r="B68" s="138"/>
      <c r="C68" s="139"/>
      <c r="D68" s="139"/>
      <c r="E68" s="174"/>
      <c r="F68" s="100"/>
      <c r="G68" s="184"/>
      <c r="H68" s="118" t="s">
        <v>226</v>
      </c>
      <c r="I68" s="102"/>
      <c r="J68" s="141"/>
    </row>
    <row r="69" spans="2:19" x14ac:dyDescent="0.15">
      <c r="B69" s="138"/>
      <c r="C69" s="139"/>
      <c r="D69" s="139"/>
      <c r="E69" s="174"/>
      <c r="F69" s="100"/>
      <c r="G69" s="184"/>
      <c r="H69" s="185" t="s">
        <v>242</v>
      </c>
      <c r="I69" s="102"/>
      <c r="J69" s="141"/>
    </row>
    <row r="70" spans="2:19" x14ac:dyDescent="0.15">
      <c r="B70" s="138"/>
      <c r="C70" s="139"/>
      <c r="D70" s="139"/>
      <c r="E70" s="174"/>
      <c r="F70" s="100"/>
      <c r="G70" s="184"/>
      <c r="H70" s="185" t="s">
        <v>243</v>
      </c>
      <c r="I70" s="102"/>
      <c r="J70" s="141"/>
    </row>
    <row r="71" spans="2:19" x14ac:dyDescent="0.15">
      <c r="B71" s="90"/>
      <c r="C71" s="8"/>
      <c r="D71" s="8"/>
      <c r="E71" s="185"/>
      <c r="F71" s="100"/>
      <c r="G71" s="118"/>
      <c r="H71" s="185" t="s">
        <v>264</v>
      </c>
      <c r="I71" s="102"/>
      <c r="J71" s="142"/>
    </row>
    <row r="72" spans="2:19" x14ac:dyDescent="0.15">
      <c r="B72" s="90"/>
      <c r="C72" s="8"/>
      <c r="D72" s="8"/>
      <c r="E72" s="185"/>
      <c r="F72" s="100"/>
      <c r="H72" s="143" t="s">
        <v>265</v>
      </c>
      <c r="I72" s="102"/>
      <c r="J72" s="142"/>
    </row>
    <row r="73" spans="2:19" x14ac:dyDescent="0.15">
      <c r="B73" s="90"/>
      <c r="C73" s="8"/>
      <c r="D73" s="8"/>
      <c r="E73" s="185"/>
      <c r="F73" s="100"/>
      <c r="H73" s="185" t="s">
        <v>266</v>
      </c>
      <c r="I73" s="102"/>
      <c r="J73" s="142"/>
    </row>
    <row r="74" spans="2:19" x14ac:dyDescent="0.15">
      <c r="B74" s="90"/>
      <c r="C74" s="8"/>
      <c r="D74" s="8"/>
      <c r="E74" s="185"/>
      <c r="F74" s="100"/>
      <c r="H74" s="185" t="s">
        <v>43</v>
      </c>
      <c r="I74" s="102"/>
      <c r="J74" s="142"/>
    </row>
    <row r="75" spans="2:19" x14ac:dyDescent="0.15">
      <c r="B75" s="90"/>
      <c r="C75" s="8"/>
      <c r="D75" s="8"/>
      <c r="E75" s="185"/>
      <c r="F75" s="100"/>
      <c r="H75" s="102" t="s">
        <v>255</v>
      </c>
      <c r="I75" s="102"/>
      <c r="J75" s="142"/>
    </row>
    <row r="76" spans="2:19" x14ac:dyDescent="0.15">
      <c r="B76" s="90"/>
      <c r="C76" s="8"/>
      <c r="D76" s="8"/>
      <c r="E76" s="185"/>
      <c r="F76" s="100"/>
      <c r="H76" s="105" t="s">
        <v>256</v>
      </c>
      <c r="I76" s="102"/>
      <c r="J76" s="142"/>
    </row>
    <row r="77" spans="2:19" x14ac:dyDescent="0.15">
      <c r="B77" s="90"/>
      <c r="C77" s="8"/>
      <c r="D77" s="8"/>
      <c r="E77" s="185"/>
      <c r="F77" s="100"/>
      <c r="H77" s="118" t="s">
        <v>257</v>
      </c>
      <c r="I77" s="102"/>
      <c r="J77" s="142"/>
    </row>
    <row r="78" spans="2:19" x14ac:dyDescent="0.15">
      <c r="B78" s="144"/>
      <c r="C78" s="145"/>
      <c r="D78" s="145"/>
      <c r="E78" s="130"/>
      <c r="F78" s="146"/>
      <c r="G78" s="147"/>
      <c r="H78" s="130" t="s">
        <v>258</v>
      </c>
      <c r="I78" s="148"/>
      <c r="J78" s="149"/>
    </row>
    <row r="80" spans="2:19" x14ac:dyDescent="0.15">
      <c r="H80" t="s">
        <v>65</v>
      </c>
      <c r="N80" s="332" t="s">
        <v>267</v>
      </c>
      <c r="O80" s="333"/>
      <c r="P80" s="334"/>
      <c r="Q80" s="150" t="s">
        <v>66</v>
      </c>
      <c r="R80" s="151" t="s">
        <v>67</v>
      </c>
      <c r="S80" s="152"/>
    </row>
    <row r="81" spans="8:19" x14ac:dyDescent="0.15">
      <c r="H81" t="s">
        <v>268</v>
      </c>
      <c r="N81" s="335"/>
      <c r="O81" s="336"/>
      <c r="P81" s="304"/>
      <c r="Q81" s="178"/>
      <c r="R81" s="107"/>
      <c r="S81" s="153"/>
    </row>
    <row r="82" spans="8:19" x14ac:dyDescent="0.15">
      <c r="H82" t="s">
        <v>269</v>
      </c>
      <c r="N82" s="335"/>
      <c r="O82" s="336"/>
      <c r="P82" s="304"/>
      <c r="Q82" s="174" t="s">
        <v>68</v>
      </c>
      <c r="R82" s="184" t="s">
        <v>69</v>
      </c>
      <c r="S82" s="177" t="s">
        <v>70</v>
      </c>
    </row>
    <row r="83" spans="8:19" x14ac:dyDescent="0.15">
      <c r="N83" s="319"/>
      <c r="O83" s="320"/>
      <c r="P83" s="297"/>
      <c r="Q83" s="186"/>
      <c r="R83" s="179"/>
      <c r="S83" s="154"/>
    </row>
    <row r="84" spans="8:19" ht="12" customHeight="1" x14ac:dyDescent="0.15">
      <c r="H84" t="s">
        <v>270</v>
      </c>
      <c r="N84" s="155"/>
      <c r="O84" s="325" t="s">
        <v>9</v>
      </c>
      <c r="P84" s="312" t="s">
        <v>10</v>
      </c>
      <c r="Q84" s="309" t="s">
        <v>187</v>
      </c>
      <c r="R84" s="323" t="s">
        <v>71</v>
      </c>
      <c r="S84" s="305" t="s">
        <v>72</v>
      </c>
    </row>
    <row r="85" spans="8:19" ht="12" customHeight="1" x14ac:dyDescent="0.15">
      <c r="H85" t="s">
        <v>271</v>
      </c>
      <c r="N85" s="99" t="s">
        <v>15</v>
      </c>
      <c r="O85" s="326"/>
      <c r="P85" s="328"/>
      <c r="Q85" s="310"/>
      <c r="R85" s="330"/>
      <c r="S85" s="315"/>
    </row>
    <row r="86" spans="8:19" x14ac:dyDescent="0.15">
      <c r="H86" t="s">
        <v>272</v>
      </c>
      <c r="N86" s="99"/>
      <c r="O86" s="326"/>
      <c r="P86" s="329"/>
      <c r="Q86" s="311"/>
      <c r="R86" s="324"/>
      <c r="S86" s="316"/>
    </row>
    <row r="87" spans="8:19" ht="12" customHeight="1" x14ac:dyDescent="0.15">
      <c r="H87" t="s">
        <v>273</v>
      </c>
      <c r="N87" s="99" t="s">
        <v>19</v>
      </c>
      <c r="O87" s="326"/>
      <c r="P87" s="97"/>
      <c r="Q87" s="312" t="s">
        <v>188</v>
      </c>
      <c r="R87" s="309" t="s">
        <v>189</v>
      </c>
      <c r="S87" s="305" t="s">
        <v>73</v>
      </c>
    </row>
    <row r="88" spans="8:19" ht="12" customHeight="1" x14ac:dyDescent="0.15">
      <c r="H88" s="156" t="s">
        <v>274</v>
      </c>
      <c r="N88" s="95"/>
      <c r="O88" s="326"/>
      <c r="P88" s="174" t="s">
        <v>21</v>
      </c>
      <c r="Q88" s="299"/>
      <c r="R88" s="286"/>
      <c r="S88" s="315"/>
    </row>
    <row r="89" spans="8:19" x14ac:dyDescent="0.15">
      <c r="H89" t="s">
        <v>275</v>
      </c>
      <c r="N89" s="99" t="s">
        <v>22</v>
      </c>
      <c r="O89" s="327"/>
      <c r="P89" s="186"/>
      <c r="Q89" s="322"/>
      <c r="R89" s="331"/>
      <c r="S89" s="316"/>
    </row>
    <row r="90" spans="8:19" ht="12" customHeight="1" x14ac:dyDescent="0.15">
      <c r="H90" t="s">
        <v>276</v>
      </c>
      <c r="N90" s="95"/>
      <c r="O90" s="302" t="s">
        <v>190</v>
      </c>
      <c r="P90" s="295"/>
      <c r="Q90" s="309" t="s">
        <v>187</v>
      </c>
      <c r="R90" s="312" t="s">
        <v>191</v>
      </c>
      <c r="S90" s="305" t="s">
        <v>72</v>
      </c>
    </row>
    <row r="91" spans="8:19" ht="12" customHeight="1" x14ac:dyDescent="0.15">
      <c r="N91" s="99" t="s">
        <v>24</v>
      </c>
      <c r="O91" s="303"/>
      <c r="P91" s="304"/>
      <c r="Q91" s="310"/>
      <c r="R91" s="313"/>
      <c r="S91" s="315"/>
    </row>
    <row r="92" spans="8:19" ht="12" customHeight="1" x14ac:dyDescent="0.15">
      <c r="H92" t="s">
        <v>74</v>
      </c>
      <c r="N92" s="111"/>
      <c r="O92" s="296"/>
      <c r="P92" s="297"/>
      <c r="Q92" s="311"/>
      <c r="R92" s="314"/>
      <c r="S92" s="316"/>
    </row>
    <row r="93" spans="8:19" ht="12" customHeight="1" x14ac:dyDescent="0.15">
      <c r="H93" t="s">
        <v>75</v>
      </c>
      <c r="N93" s="317" t="s">
        <v>29</v>
      </c>
      <c r="O93" s="318"/>
      <c r="P93" s="295"/>
      <c r="Q93" s="321" t="s">
        <v>56</v>
      </c>
      <c r="R93" s="323" t="s">
        <v>291</v>
      </c>
      <c r="S93" s="305" t="s">
        <v>76</v>
      </c>
    </row>
    <row r="94" spans="8:19" x14ac:dyDescent="0.15">
      <c r="H94" t="s">
        <v>277</v>
      </c>
      <c r="N94" s="319"/>
      <c r="O94" s="320"/>
      <c r="P94" s="297"/>
      <c r="Q94" s="322"/>
      <c r="R94" s="324"/>
      <c r="S94" s="316"/>
    </row>
    <row r="95" spans="8:19" ht="12" customHeight="1" x14ac:dyDescent="0.15">
      <c r="N95" s="291" t="s">
        <v>77</v>
      </c>
      <c r="O95" s="294" t="s">
        <v>31</v>
      </c>
      <c r="P95" s="295"/>
      <c r="R95" s="157"/>
      <c r="S95" s="158"/>
    </row>
    <row r="96" spans="8:19" ht="12" customHeight="1" x14ac:dyDescent="0.15">
      <c r="H96" t="s">
        <v>278</v>
      </c>
      <c r="N96" s="292"/>
      <c r="O96" s="296"/>
      <c r="P96" s="297"/>
      <c r="Q96" s="298" t="s">
        <v>78</v>
      </c>
      <c r="R96" s="118"/>
      <c r="S96" s="159"/>
    </row>
    <row r="97" spans="8:19" ht="12" customHeight="1" x14ac:dyDescent="0.15">
      <c r="H97" t="s">
        <v>279</v>
      </c>
      <c r="N97" s="292"/>
      <c r="O97" s="294" t="s">
        <v>35</v>
      </c>
      <c r="P97" s="295"/>
      <c r="Q97" s="298"/>
      <c r="R97" s="299" t="s">
        <v>79</v>
      </c>
      <c r="S97" s="300" t="s">
        <v>80</v>
      </c>
    </row>
    <row r="98" spans="8:19" x14ac:dyDescent="0.15">
      <c r="N98" s="292"/>
      <c r="O98" s="296"/>
      <c r="P98" s="297"/>
      <c r="Q98" s="298"/>
      <c r="R98" s="299"/>
      <c r="S98" s="300"/>
    </row>
    <row r="99" spans="8:19" x14ac:dyDescent="0.15">
      <c r="H99" t="s">
        <v>280</v>
      </c>
      <c r="N99" s="292"/>
      <c r="O99" s="294" t="s">
        <v>39</v>
      </c>
      <c r="P99" s="295"/>
      <c r="Q99" s="298"/>
      <c r="R99" s="118"/>
      <c r="S99" s="159"/>
    </row>
    <row r="100" spans="8:19" x14ac:dyDescent="0.15">
      <c r="H100" t="s">
        <v>292</v>
      </c>
      <c r="N100" s="293"/>
      <c r="O100" s="296"/>
      <c r="P100" s="297"/>
      <c r="R100" s="118"/>
      <c r="S100" s="160"/>
    </row>
    <row r="101" spans="8:19" x14ac:dyDescent="0.15">
      <c r="N101" s="291" t="s">
        <v>204</v>
      </c>
      <c r="O101" s="302" t="s">
        <v>203</v>
      </c>
      <c r="P101" s="295"/>
      <c r="Q101" s="161" t="s">
        <v>192</v>
      </c>
      <c r="R101" s="114" t="s">
        <v>193</v>
      </c>
      <c r="S101" s="170" t="s">
        <v>81</v>
      </c>
    </row>
    <row r="102" spans="8:19" x14ac:dyDescent="0.15">
      <c r="N102" s="292"/>
      <c r="O102" s="303"/>
      <c r="P102" s="304"/>
      <c r="Q102" s="91" t="s">
        <v>194</v>
      </c>
      <c r="R102" s="8" t="s">
        <v>195</v>
      </c>
      <c r="S102" s="162" t="s">
        <v>196</v>
      </c>
    </row>
    <row r="103" spans="8:19" x14ac:dyDescent="0.15">
      <c r="N103" s="292"/>
      <c r="O103" s="303"/>
      <c r="P103" s="304"/>
      <c r="R103" s="185" t="s">
        <v>197</v>
      </c>
      <c r="S103" s="170" t="s">
        <v>82</v>
      </c>
    </row>
    <row r="104" spans="8:19" x14ac:dyDescent="0.15">
      <c r="N104" s="292"/>
      <c r="O104" s="303"/>
      <c r="P104" s="304"/>
      <c r="Q104" s="91"/>
      <c r="R104" s="8"/>
      <c r="S104" s="72" t="s">
        <v>202</v>
      </c>
    </row>
    <row r="105" spans="8:19" x14ac:dyDescent="0.15">
      <c r="N105" s="292"/>
      <c r="O105" s="296"/>
      <c r="P105" s="297"/>
      <c r="Q105" s="91"/>
      <c r="R105" s="185"/>
      <c r="S105" s="73" t="s">
        <v>430</v>
      </c>
    </row>
    <row r="106" spans="8:19" x14ac:dyDescent="0.15">
      <c r="N106" s="292"/>
      <c r="O106" s="294" t="s">
        <v>83</v>
      </c>
      <c r="P106" s="295"/>
      <c r="Q106" s="91"/>
      <c r="R106" s="8" t="s">
        <v>198</v>
      </c>
      <c r="S106" s="305" t="s">
        <v>80</v>
      </c>
    </row>
    <row r="107" spans="8:19" ht="14.45" customHeight="1" x14ac:dyDescent="0.15">
      <c r="N107" s="301"/>
      <c r="O107" s="307" t="s">
        <v>84</v>
      </c>
      <c r="P107" s="308"/>
      <c r="Q107" s="163"/>
      <c r="R107" s="145" t="s">
        <v>199</v>
      </c>
      <c r="S107" s="306"/>
    </row>
    <row r="108" spans="8:19" x14ac:dyDescent="0.15">
      <c r="N108" s="134"/>
    </row>
    <row r="109" spans="8:19" ht="12" customHeight="1" x14ac:dyDescent="0.15">
      <c r="N109" s="181"/>
      <c r="O109" s="182"/>
      <c r="P109" s="183"/>
      <c r="Q109" s="285" t="s">
        <v>200</v>
      </c>
      <c r="R109" s="133" t="s">
        <v>85</v>
      </c>
      <c r="S109" s="288" t="s">
        <v>201</v>
      </c>
    </row>
    <row r="110" spans="8:19" x14ac:dyDescent="0.15">
      <c r="I110" t="str">
        <f>"参考：令和４年版厚生労働白書"</f>
        <v>参考：令和４年版厚生労働白書</v>
      </c>
      <c r="N110" s="81" t="s">
        <v>59</v>
      </c>
      <c r="O110" s="82"/>
      <c r="P110" s="83"/>
      <c r="Q110" s="286"/>
      <c r="R110" s="185" t="s">
        <v>86</v>
      </c>
      <c r="S110" s="289"/>
    </row>
    <row r="111" spans="8:19" x14ac:dyDescent="0.15">
      <c r="I111" t="str">
        <f>"参考：各種公表資料"</f>
        <v>参考：各種公表資料</v>
      </c>
      <c r="N111" s="81" t="s">
        <v>63</v>
      </c>
      <c r="O111" s="82"/>
      <c r="P111" s="83"/>
      <c r="Q111" s="286"/>
      <c r="R111" s="185" t="s">
        <v>87</v>
      </c>
      <c r="S111" s="289"/>
    </row>
    <row r="112" spans="8:19" x14ac:dyDescent="0.15">
      <c r="N112" s="164"/>
      <c r="O112" s="129"/>
      <c r="P112" s="171"/>
      <c r="Q112" s="287"/>
      <c r="R112" s="130" t="s">
        <v>88</v>
      </c>
      <c r="S112" s="290"/>
    </row>
    <row r="122" spans="5:8" hidden="1" x14ac:dyDescent="0.15">
      <c r="E122" t="s">
        <v>293</v>
      </c>
      <c r="F122">
        <v>2018</v>
      </c>
    </row>
    <row r="123" spans="5:8" hidden="1" x14ac:dyDescent="0.15">
      <c r="E123" t="s">
        <v>294</v>
      </c>
      <c r="F123" t="s">
        <v>295</v>
      </c>
    </row>
    <row r="124" spans="5:8" hidden="1" x14ac:dyDescent="0.15">
      <c r="E124" t="s">
        <v>296</v>
      </c>
      <c r="F124">
        <f>nen+1</f>
        <v>2022</v>
      </c>
      <c r="G124" t="s">
        <v>297</v>
      </c>
      <c r="H124">
        <f>nendo+1</f>
        <v>4</v>
      </c>
    </row>
    <row r="125" spans="5:8" hidden="1" x14ac:dyDescent="0.15">
      <c r="E125" t="s">
        <v>299</v>
      </c>
      <c r="F125" s="165" t="str">
        <f>MID(A1,8,4)</f>
        <v>2021</v>
      </c>
      <c r="G125" t="s">
        <v>300</v>
      </c>
      <c r="H125">
        <f>nen-shift</f>
        <v>3</v>
      </c>
    </row>
    <row r="126" spans="5:8" hidden="1" x14ac:dyDescent="0.15">
      <c r="E126" t="s">
        <v>301</v>
      </c>
      <c r="F126">
        <f>nen-1</f>
        <v>2020</v>
      </c>
      <c r="G126" t="s">
        <v>302</v>
      </c>
      <c r="H126">
        <f>nendo-1</f>
        <v>2</v>
      </c>
    </row>
    <row r="127" spans="5:8" hidden="1" x14ac:dyDescent="0.15"/>
    <row r="128" spans="5:8" hidden="1" x14ac:dyDescent="0.15">
      <c r="E128" t="s">
        <v>303</v>
      </c>
      <c r="F128" t="str">
        <f>"d:\data\jigyo\"&amp;nen&amp;"\PDF（作業用）\"</f>
        <v>d:\data\jigyo\2021\PDF（作業用）\</v>
      </c>
    </row>
    <row r="129" hidden="1" x14ac:dyDescent="0.15"/>
  </sheetData>
  <mergeCells count="61">
    <mergeCell ref="B7:D7"/>
    <mergeCell ref="I7:I9"/>
    <mergeCell ref="J7:J9"/>
    <mergeCell ref="C10:C15"/>
    <mergeCell ref="D10:D12"/>
    <mergeCell ref="E10:E12"/>
    <mergeCell ref="H10:H11"/>
    <mergeCell ref="E13:E15"/>
    <mergeCell ref="G17:G18"/>
    <mergeCell ref="E19:E21"/>
    <mergeCell ref="C22:D30"/>
    <mergeCell ref="E22:E30"/>
    <mergeCell ref="G30:G31"/>
    <mergeCell ref="C31:D34"/>
    <mergeCell ref="E31:E34"/>
    <mergeCell ref="B43:B54"/>
    <mergeCell ref="E43:E50"/>
    <mergeCell ref="E51:E58"/>
    <mergeCell ref="C53:D55"/>
    <mergeCell ref="E16:E18"/>
    <mergeCell ref="N80:P83"/>
    <mergeCell ref="C35:D38"/>
    <mergeCell ref="E35:E38"/>
    <mergeCell ref="G35:G40"/>
    <mergeCell ref="C39:D50"/>
    <mergeCell ref="E39:E42"/>
    <mergeCell ref="H53:H54"/>
    <mergeCell ref="H57:H58"/>
    <mergeCell ref="H60:H61"/>
    <mergeCell ref="E64:E66"/>
    <mergeCell ref="G65:G66"/>
    <mergeCell ref="O84:O89"/>
    <mergeCell ref="P84:P86"/>
    <mergeCell ref="Q84:Q86"/>
    <mergeCell ref="R84:R86"/>
    <mergeCell ref="S84:S86"/>
    <mergeCell ref="Q87:Q89"/>
    <mergeCell ref="R87:R89"/>
    <mergeCell ref="S87:S89"/>
    <mergeCell ref="O90:P92"/>
    <mergeCell ref="Q90:Q92"/>
    <mergeCell ref="R90:R92"/>
    <mergeCell ref="S90:S92"/>
    <mergeCell ref="N93:P94"/>
    <mergeCell ref="Q93:Q94"/>
    <mergeCell ref="R93:R94"/>
    <mergeCell ref="S93:S94"/>
    <mergeCell ref="Q109:Q112"/>
    <mergeCell ref="S109:S112"/>
    <mergeCell ref="N95:N100"/>
    <mergeCell ref="O95:P96"/>
    <mergeCell ref="Q96:Q99"/>
    <mergeCell ref="O97:P98"/>
    <mergeCell ref="R97:R98"/>
    <mergeCell ref="S97:S98"/>
    <mergeCell ref="O99:P100"/>
    <mergeCell ref="N101:N107"/>
    <mergeCell ref="O101:P105"/>
    <mergeCell ref="O106:P106"/>
    <mergeCell ref="S106:S107"/>
    <mergeCell ref="O107:P107"/>
  </mergeCells>
  <phoneticPr fontId="4"/>
  <printOptions horizontalCentered="1"/>
  <pageMargins left="0.39370078740157483" right="0.39370078740157483" top="0.78740157480314965" bottom="0.59055118110236227" header="0.51181102362204722" footer="0.51181102362204722"/>
  <pageSetup paperSize="9" scale="59" firstPageNumber="64" orientation="portrait" useFirstPageNumber="1" r:id="rId1"/>
  <headerFooter alignWithMargins="0">
    <oddFooter>&amp;C&amp;12- &amp;P -</oddFooter>
  </headerFooter>
  <colBreaks count="1" manualBreakCount="1">
    <brk id="10" min="2" max="94"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841E0-1518-4AF2-AEA8-435EE440C5E4}">
  <sheetPr codeName="Sheet2"/>
  <dimension ref="B1:L68"/>
  <sheetViews>
    <sheetView showGridLines="0" zoomScale="90" zoomScaleNormal="90" zoomScaleSheetLayoutView="100" workbookViewId="0">
      <selection activeCell="N22" sqref="N22"/>
    </sheetView>
  </sheetViews>
  <sheetFormatPr defaultColWidth="9.140625" defaultRowHeight="12" x14ac:dyDescent="0.15"/>
  <cols>
    <col min="1" max="2" width="4.7109375" style="8" customWidth="1"/>
    <col min="3" max="3" width="17.5703125" style="8" customWidth="1"/>
    <col min="4" max="4" width="2.7109375" style="8" customWidth="1"/>
    <col min="5" max="5" width="9.140625" style="8"/>
    <col min="6" max="6" width="5.7109375" style="8" customWidth="1"/>
    <col min="7" max="8" width="9.140625" style="8"/>
    <col min="9" max="9" width="15" style="8" customWidth="1"/>
    <col min="10" max="10" width="8.7109375" style="8" customWidth="1"/>
    <col min="11" max="11" width="7.28515625" style="8" customWidth="1"/>
    <col min="12" max="12" width="5.5703125" style="8" customWidth="1"/>
    <col min="13" max="16384" width="9.140625" style="8"/>
  </cols>
  <sheetData>
    <row r="1" spans="2:12" ht="14.25" customHeight="1" x14ac:dyDescent="0.15"/>
    <row r="2" spans="2:12" ht="14.25" customHeight="1" x14ac:dyDescent="0.15"/>
    <row r="3" spans="2:12" ht="14.25" customHeight="1" x14ac:dyDescent="0.15">
      <c r="B3" s="26" t="s">
        <v>130</v>
      </c>
    </row>
    <row r="4" spans="2:12" ht="14.25" customHeight="1" x14ac:dyDescent="0.15"/>
    <row r="5" spans="2:12" ht="14.25" customHeight="1" x14ac:dyDescent="0.15">
      <c r="C5" s="184"/>
      <c r="H5" s="184"/>
    </row>
    <row r="6" spans="2:12" ht="14.25" customHeight="1" x14ac:dyDescent="0.15">
      <c r="B6" s="27"/>
      <c r="C6" s="28"/>
      <c r="J6" s="27"/>
      <c r="K6" s="29"/>
      <c r="L6" s="30"/>
    </row>
    <row r="7" spans="2:12" ht="14.25" customHeight="1" x14ac:dyDescent="0.15">
      <c r="B7" s="31"/>
      <c r="C7" s="32"/>
      <c r="J7" s="31"/>
      <c r="L7" s="33"/>
    </row>
    <row r="8" spans="2:12" ht="14.25" customHeight="1" x14ac:dyDescent="0.15">
      <c r="B8" s="31"/>
      <c r="C8" s="32"/>
      <c r="J8" s="31"/>
      <c r="L8" s="33"/>
    </row>
    <row r="9" spans="2:12" ht="14.25" customHeight="1" x14ac:dyDescent="0.15">
      <c r="B9" s="34"/>
      <c r="C9" s="35"/>
      <c r="J9" s="31"/>
      <c r="L9" s="33"/>
    </row>
    <row r="10" spans="2:12" ht="14.25" customHeight="1" x14ac:dyDescent="0.15">
      <c r="B10" s="36"/>
      <c r="C10" s="184"/>
      <c r="J10" s="31"/>
      <c r="L10" s="33"/>
    </row>
    <row r="11" spans="2:12" ht="14.25" customHeight="1" x14ac:dyDescent="0.15">
      <c r="B11" s="184"/>
      <c r="C11" s="184"/>
      <c r="J11" s="31"/>
      <c r="L11" s="33"/>
    </row>
    <row r="12" spans="2:12" ht="14.25" customHeight="1" x14ac:dyDescent="0.15">
      <c r="B12" s="184"/>
      <c r="C12" s="184"/>
      <c r="J12" s="31"/>
      <c r="L12" s="33"/>
    </row>
    <row r="13" spans="2:12" ht="14.25" customHeight="1" x14ac:dyDescent="0.15">
      <c r="B13" s="184"/>
      <c r="C13" s="184"/>
      <c r="J13" s="31"/>
      <c r="L13" s="33"/>
    </row>
    <row r="14" spans="2:12" ht="14.25" customHeight="1" x14ac:dyDescent="0.15">
      <c r="B14" s="184"/>
      <c r="C14" s="184"/>
      <c r="J14" s="31"/>
      <c r="L14" s="33"/>
    </row>
    <row r="15" spans="2:12" ht="14.25" customHeight="1" x14ac:dyDescent="0.15">
      <c r="B15" s="184"/>
      <c r="J15" s="31"/>
      <c r="L15" s="33"/>
    </row>
    <row r="16" spans="2:12" ht="14.25" customHeight="1" x14ac:dyDescent="0.15">
      <c r="J16" s="31"/>
      <c r="L16" s="33"/>
    </row>
    <row r="17" spans="8:12" ht="14.25" customHeight="1" x14ac:dyDescent="0.15">
      <c r="J17" s="31"/>
      <c r="L17" s="33"/>
    </row>
    <row r="18" spans="8:12" ht="14.25" customHeight="1" x14ac:dyDescent="0.15">
      <c r="J18" s="31"/>
      <c r="L18" s="33"/>
    </row>
    <row r="19" spans="8:12" ht="14.25" customHeight="1" x14ac:dyDescent="0.15">
      <c r="H19" s="184"/>
      <c r="J19" s="31"/>
      <c r="L19" s="33"/>
    </row>
    <row r="20" spans="8:12" ht="14.25" customHeight="1" x14ac:dyDescent="0.15">
      <c r="H20" s="184"/>
      <c r="J20" s="31"/>
      <c r="L20" s="33"/>
    </row>
    <row r="21" spans="8:12" ht="14.25" customHeight="1" x14ac:dyDescent="0.15">
      <c r="J21" s="31"/>
      <c r="L21" s="33"/>
    </row>
    <row r="22" spans="8:12" ht="14.25" customHeight="1" x14ac:dyDescent="0.15">
      <c r="J22" s="31"/>
      <c r="L22" s="33"/>
    </row>
    <row r="23" spans="8:12" ht="14.25" customHeight="1" x14ac:dyDescent="0.15">
      <c r="J23" s="31"/>
      <c r="L23" s="33"/>
    </row>
    <row r="24" spans="8:12" ht="14.25" customHeight="1" x14ac:dyDescent="0.15">
      <c r="J24" s="31"/>
      <c r="L24" s="33"/>
    </row>
    <row r="25" spans="8:12" ht="14.25" customHeight="1" x14ac:dyDescent="0.15">
      <c r="J25" s="31"/>
      <c r="L25" s="33"/>
    </row>
    <row r="26" spans="8:12" ht="14.25" customHeight="1" x14ac:dyDescent="0.15">
      <c r="J26" s="31"/>
      <c r="L26" s="33"/>
    </row>
    <row r="27" spans="8:12" ht="14.25" customHeight="1" x14ac:dyDescent="0.15">
      <c r="J27" s="31"/>
      <c r="L27" s="33"/>
    </row>
    <row r="28" spans="8:12" ht="14.25" customHeight="1" x14ac:dyDescent="0.15">
      <c r="J28" s="31"/>
      <c r="L28" s="33"/>
    </row>
    <row r="29" spans="8:12" ht="14.25" customHeight="1" x14ac:dyDescent="0.15">
      <c r="J29" s="31"/>
      <c r="L29" s="33"/>
    </row>
    <row r="30" spans="8:12" ht="14.25" customHeight="1" x14ac:dyDescent="0.15">
      <c r="J30" s="31"/>
      <c r="L30" s="33"/>
    </row>
    <row r="31" spans="8:12" ht="14.25" customHeight="1" x14ac:dyDescent="0.15">
      <c r="J31" s="31"/>
      <c r="L31" s="33"/>
    </row>
    <row r="32" spans="8:12" ht="14.25" customHeight="1" x14ac:dyDescent="0.15">
      <c r="J32" s="31"/>
      <c r="L32" s="33"/>
    </row>
    <row r="33" spans="10:12" ht="14.25" customHeight="1" x14ac:dyDescent="0.15">
      <c r="J33" s="31"/>
      <c r="L33" s="33"/>
    </row>
    <row r="34" spans="10:12" ht="14.25" customHeight="1" x14ac:dyDescent="0.15">
      <c r="J34" s="31"/>
      <c r="L34" s="33"/>
    </row>
    <row r="35" spans="10:12" ht="14.25" customHeight="1" x14ac:dyDescent="0.15">
      <c r="J35" s="31"/>
      <c r="L35" s="33"/>
    </row>
    <row r="36" spans="10:12" ht="14.25" customHeight="1" x14ac:dyDescent="0.15">
      <c r="J36" s="31"/>
      <c r="L36" s="33"/>
    </row>
    <row r="37" spans="10:12" ht="14.25" customHeight="1" x14ac:dyDescent="0.15">
      <c r="J37" s="31"/>
      <c r="L37" s="33"/>
    </row>
    <row r="38" spans="10:12" ht="14.25" customHeight="1" x14ac:dyDescent="0.15">
      <c r="J38" s="31"/>
      <c r="L38" s="33"/>
    </row>
    <row r="39" spans="10:12" ht="14.25" customHeight="1" x14ac:dyDescent="0.15">
      <c r="J39" s="31"/>
      <c r="L39" s="33"/>
    </row>
    <row r="40" spans="10:12" ht="14.25" customHeight="1" x14ac:dyDescent="0.15">
      <c r="J40" s="31"/>
      <c r="L40" s="33"/>
    </row>
    <row r="41" spans="10:12" ht="14.25" customHeight="1" x14ac:dyDescent="0.15">
      <c r="J41" s="31"/>
      <c r="L41" s="33"/>
    </row>
    <row r="42" spans="10:12" ht="14.25" customHeight="1" x14ac:dyDescent="0.15">
      <c r="J42" s="31"/>
      <c r="L42" s="33"/>
    </row>
    <row r="43" spans="10:12" ht="14.25" customHeight="1" x14ac:dyDescent="0.15">
      <c r="J43" s="31"/>
      <c r="L43" s="33"/>
    </row>
    <row r="44" spans="10:12" ht="14.25" customHeight="1" x14ac:dyDescent="0.15">
      <c r="J44" s="31"/>
      <c r="L44" s="33"/>
    </row>
    <row r="45" spans="10:12" ht="14.25" customHeight="1" x14ac:dyDescent="0.15">
      <c r="J45" s="31"/>
      <c r="L45" s="33"/>
    </row>
    <row r="46" spans="10:12" ht="14.25" customHeight="1" x14ac:dyDescent="0.15">
      <c r="J46" s="31"/>
      <c r="L46" s="33"/>
    </row>
    <row r="47" spans="10:12" ht="12" customHeight="1" x14ac:dyDescent="0.15">
      <c r="J47" s="31"/>
      <c r="L47" s="33"/>
    </row>
    <row r="48" spans="10:12" ht="12" customHeight="1" x14ac:dyDescent="0.15">
      <c r="J48" s="34"/>
      <c r="K48" s="37"/>
      <c r="L48" s="35"/>
    </row>
    <row r="49" spans="7:7" ht="14.25" customHeight="1" x14ac:dyDescent="0.15">
      <c r="G49" s="8" t="s">
        <v>131</v>
      </c>
    </row>
    <row r="50" spans="7:7" ht="14.25" customHeight="1" x14ac:dyDescent="0.15"/>
    <row r="51" spans="7:7" ht="14.25" customHeight="1" x14ac:dyDescent="0.15"/>
    <row r="52" spans="7:7" ht="14.25" customHeight="1" x14ac:dyDescent="0.15"/>
    <row r="53" spans="7:7" ht="14.25" customHeight="1" x14ac:dyDescent="0.15"/>
    <row r="54" spans="7:7" ht="12" customHeight="1" x14ac:dyDescent="0.15"/>
    <row r="55" spans="7:7" ht="12" customHeight="1" x14ac:dyDescent="0.15"/>
    <row r="56" spans="7:7" ht="12" customHeight="1" x14ac:dyDescent="0.15"/>
    <row r="57" spans="7:7" ht="12" customHeight="1" x14ac:dyDescent="0.15"/>
    <row r="58" spans="7:7" ht="12" customHeight="1" x14ac:dyDescent="0.15"/>
    <row r="59" spans="7:7" ht="12" customHeight="1" x14ac:dyDescent="0.15"/>
    <row r="60" spans="7:7" ht="12" customHeight="1" x14ac:dyDescent="0.15"/>
    <row r="61" spans="7:7" ht="12" customHeight="1" x14ac:dyDescent="0.15"/>
    <row r="62" spans="7:7" ht="12" customHeight="1" x14ac:dyDescent="0.15"/>
    <row r="63" spans="7:7" ht="12" customHeight="1" x14ac:dyDescent="0.15"/>
    <row r="64" spans="7:7" ht="12" customHeight="1" x14ac:dyDescent="0.15"/>
    <row r="65" spans="2:3" ht="12" customHeight="1" x14ac:dyDescent="0.15"/>
    <row r="66" spans="2:3" ht="12" hidden="1" customHeight="1" x14ac:dyDescent="0.15"/>
    <row r="67" spans="2:3" ht="12" hidden="1" customHeight="1" x14ac:dyDescent="0.15">
      <c r="B67" s="8" t="s">
        <v>298</v>
      </c>
      <c r="C67" s="233">
        <v>2021</v>
      </c>
    </row>
    <row r="68" spans="2:3" ht="12" hidden="1" customHeight="1" x14ac:dyDescent="0.15">
      <c r="B68" s="92" t="s">
        <v>303</v>
      </c>
      <c r="C68" s="8" t="str">
        <f>"d:\data\jigyo\"&amp;nen&amp;"\PDF（作業用）\"</f>
        <v>d:\data\jigyo\2021\PDF（作業用）\</v>
      </c>
    </row>
  </sheetData>
  <phoneticPr fontId="4"/>
  <printOptions horizontalCentered="1"/>
  <pageMargins left="0.59055118110236227" right="0.59055118110236227" top="0.98425196850393704" bottom="0.98425196850393704" header="0.51181102362204722" footer="0.51181102362204722"/>
  <pageSetup paperSize="9" firstPageNumber="65" orientation="portrait" useFirstPageNumber="1" r:id="rId1"/>
  <headerFooter alignWithMargins="0">
    <oddFooter>&amp;C&amp;12-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AD122"/>
  <sheetViews>
    <sheetView showGridLines="0" workbookViewId="0">
      <selection activeCell="J42" sqref="J42"/>
    </sheetView>
  </sheetViews>
  <sheetFormatPr defaultRowHeight="12" x14ac:dyDescent="0.15"/>
  <cols>
    <col min="1" max="1" width="9.140625" style="1"/>
    <col min="2" max="2" width="4.7109375" style="1" customWidth="1"/>
    <col min="3" max="3" width="8.140625" style="1" customWidth="1"/>
    <col min="4" max="4" width="10.42578125" style="1" customWidth="1"/>
    <col min="5" max="5" width="12.42578125" style="1" customWidth="1"/>
    <col min="6" max="6" width="14.7109375" style="1" customWidth="1"/>
    <col min="7" max="7" width="13.5703125" style="1" customWidth="1"/>
    <col min="8" max="8" width="14.7109375" style="1" customWidth="1"/>
    <col min="9" max="10" width="7.28515625" style="1" customWidth="1"/>
    <col min="11" max="11" width="6.5703125" style="1" customWidth="1"/>
    <col min="12" max="12" width="7.42578125" style="1" customWidth="1"/>
    <col min="13" max="13" width="9.140625" style="1"/>
    <col min="14" max="14" width="4.7109375" style="1" customWidth="1"/>
    <col min="15" max="16" width="9.7109375" style="1" customWidth="1"/>
    <col min="17" max="17" width="12.7109375" style="1" customWidth="1"/>
    <col min="18" max="18" width="12.140625" style="1" customWidth="1"/>
    <col min="19" max="19" width="13.7109375" style="1" customWidth="1"/>
    <col min="20" max="20" width="10.5703125" style="1" bestFit="1" customWidth="1"/>
    <col min="21" max="21" width="12.42578125" style="1" bestFit="1" customWidth="1"/>
    <col min="22" max="24" width="9.140625" style="1"/>
    <col min="25" max="25" width="4.7109375" style="1" customWidth="1"/>
    <col min="26" max="27" width="12.42578125" style="1" bestFit="1" customWidth="1"/>
    <col min="28" max="29" width="11.140625" style="1" customWidth="1"/>
    <col min="30" max="16384" width="9.140625" style="1"/>
  </cols>
  <sheetData>
    <row r="2" spans="2:30" ht="14.25" customHeight="1" x14ac:dyDescent="0.15"/>
    <row r="3" spans="2:30" ht="17.25" customHeight="1" x14ac:dyDescent="0.15">
      <c r="B3" s="39" t="s">
        <v>304</v>
      </c>
      <c r="C3" s="24"/>
      <c r="D3" s="24"/>
      <c r="E3" s="24"/>
      <c r="F3" s="24"/>
      <c r="G3" s="24"/>
      <c r="H3" s="24"/>
      <c r="I3" s="24"/>
      <c r="J3" s="24"/>
      <c r="K3" s="24"/>
      <c r="L3" s="24"/>
    </row>
    <row r="4" spans="2:30" ht="17.25" customHeight="1" x14ac:dyDescent="0.15">
      <c r="B4" s="24"/>
      <c r="C4" s="24"/>
      <c r="D4" s="24"/>
      <c r="E4" s="24"/>
      <c r="F4" s="24"/>
      <c r="G4" s="24"/>
      <c r="H4" s="40" t="s">
        <v>305</v>
      </c>
      <c r="I4" s="24"/>
      <c r="J4" s="24"/>
      <c r="K4" s="24"/>
      <c r="L4" s="24"/>
    </row>
    <row r="5" spans="2:30" ht="21" customHeight="1" x14ac:dyDescent="0.15">
      <c r="B5" s="41"/>
      <c r="C5" s="11" t="s">
        <v>306</v>
      </c>
      <c r="D5" s="11"/>
      <c r="E5" s="11"/>
      <c r="F5" s="11"/>
      <c r="G5" s="11"/>
      <c r="H5" s="42"/>
      <c r="I5" s="43"/>
      <c r="J5" s="43"/>
      <c r="K5" s="43"/>
      <c r="L5" s="43"/>
      <c r="N5" s="44"/>
      <c r="O5" s="45"/>
      <c r="P5" s="45"/>
      <c r="Q5" s="45"/>
      <c r="R5" s="45"/>
      <c r="S5" s="45"/>
      <c r="T5" s="45"/>
      <c r="U5" s="45"/>
      <c r="V5" s="45"/>
      <c r="W5" s="45"/>
      <c r="Y5" s="44"/>
      <c r="Z5" s="45"/>
      <c r="AA5" s="45"/>
      <c r="AB5" s="45"/>
      <c r="AC5" s="45"/>
    </row>
    <row r="6" spans="2:30" ht="21" customHeight="1" x14ac:dyDescent="0.15">
      <c r="B6" s="6"/>
      <c r="C6" s="16" t="s">
        <v>307</v>
      </c>
      <c r="D6" s="46"/>
      <c r="E6" s="46"/>
      <c r="F6" s="46"/>
      <c r="G6" s="46"/>
      <c r="H6" s="18"/>
      <c r="I6" s="43"/>
      <c r="J6" s="43"/>
      <c r="K6" s="43"/>
      <c r="L6" s="43"/>
      <c r="M6" s="44"/>
      <c r="N6" s="47"/>
      <c r="O6" s="47"/>
      <c r="P6" s="47"/>
      <c r="Q6" s="47"/>
      <c r="R6" s="45"/>
      <c r="S6" s="45"/>
      <c r="T6" s="47"/>
      <c r="U6" s="47"/>
      <c r="V6" s="45"/>
      <c r="W6" s="45"/>
      <c r="X6" s="44"/>
      <c r="Y6" s="47"/>
      <c r="Z6" s="47"/>
      <c r="AA6" s="47"/>
      <c r="AB6" s="45"/>
      <c r="AC6" s="45"/>
      <c r="AD6" s="44"/>
    </row>
    <row r="7" spans="2:30" ht="21" customHeight="1" x14ac:dyDescent="0.15">
      <c r="B7" s="48"/>
      <c r="C7" s="15" t="s">
        <v>308</v>
      </c>
      <c r="D7" s="15" t="s">
        <v>309</v>
      </c>
      <c r="E7" s="15" t="s">
        <v>310</v>
      </c>
      <c r="F7" s="15" t="s">
        <v>311</v>
      </c>
      <c r="G7" s="16" t="s">
        <v>312</v>
      </c>
      <c r="H7" s="18"/>
      <c r="I7" s="43"/>
      <c r="J7" s="43"/>
      <c r="K7" s="43"/>
      <c r="L7" s="43"/>
      <c r="M7" s="44"/>
      <c r="N7" s="44"/>
      <c r="O7" s="44"/>
      <c r="P7" s="44"/>
      <c r="Q7" s="44"/>
      <c r="R7" s="47"/>
      <c r="S7" s="47"/>
      <c r="T7" s="44"/>
      <c r="U7" s="47"/>
      <c r="V7" s="47"/>
      <c r="W7" s="47"/>
      <c r="X7" s="44"/>
      <c r="Y7" s="44"/>
      <c r="Z7" s="44"/>
      <c r="AA7" s="44"/>
      <c r="AB7" s="47"/>
      <c r="AC7" s="47"/>
      <c r="AD7" s="44"/>
    </row>
    <row r="8" spans="2:30" ht="21" customHeight="1" x14ac:dyDescent="0.15">
      <c r="B8" s="49"/>
      <c r="C8" s="19" t="s">
        <v>313</v>
      </c>
      <c r="D8" s="19" t="s">
        <v>314</v>
      </c>
      <c r="E8" s="19" t="s">
        <v>315</v>
      </c>
      <c r="F8" s="19" t="s">
        <v>316</v>
      </c>
      <c r="G8" s="20" t="s">
        <v>317</v>
      </c>
      <c r="H8" s="21" t="s">
        <v>318</v>
      </c>
      <c r="I8" s="43"/>
      <c r="J8" s="43"/>
      <c r="K8" s="43"/>
      <c r="L8" s="43"/>
      <c r="M8" s="44"/>
      <c r="N8" s="50"/>
      <c r="O8" s="44"/>
      <c r="P8" s="44"/>
      <c r="Q8" s="44"/>
      <c r="R8" s="44"/>
      <c r="S8" s="44"/>
      <c r="T8" s="44"/>
      <c r="U8" s="44"/>
      <c r="V8" s="47"/>
      <c r="W8" s="44"/>
      <c r="Y8" s="50"/>
      <c r="Z8" s="44"/>
      <c r="AA8" s="44"/>
      <c r="AB8" s="44"/>
      <c r="AC8" s="44"/>
    </row>
    <row r="9" spans="2:30" ht="21" customHeight="1" x14ac:dyDescent="0.15">
      <c r="B9" s="51" t="s">
        <v>184</v>
      </c>
      <c r="C9" s="52">
        <v>18422</v>
      </c>
      <c r="D9" s="52">
        <v>236827</v>
      </c>
      <c r="E9" s="52">
        <v>166656</v>
      </c>
      <c r="F9" s="52">
        <v>84957624</v>
      </c>
      <c r="G9" s="52">
        <v>4903067</v>
      </c>
      <c r="H9" s="53">
        <v>60840192</v>
      </c>
      <c r="I9" s="9"/>
      <c r="J9" s="9"/>
      <c r="K9" s="9"/>
      <c r="L9" s="9"/>
      <c r="N9" s="50"/>
      <c r="O9" s="44"/>
      <c r="P9" s="44"/>
      <c r="Q9" s="44"/>
      <c r="R9" s="44"/>
      <c r="S9" s="44"/>
      <c r="T9" s="44"/>
      <c r="U9" s="44"/>
      <c r="V9" s="44"/>
      <c r="W9" s="44"/>
      <c r="Y9" s="50"/>
      <c r="Z9" s="44"/>
      <c r="AA9" s="44"/>
      <c r="AB9" s="44"/>
      <c r="AC9" s="44"/>
    </row>
    <row r="10" spans="2:30" ht="21" customHeight="1" x14ac:dyDescent="0.15">
      <c r="B10" s="2" t="s">
        <v>205</v>
      </c>
      <c r="C10" s="4">
        <v>18914</v>
      </c>
      <c r="D10" s="4">
        <v>238234</v>
      </c>
      <c r="E10" s="4">
        <v>163772</v>
      </c>
      <c r="F10" s="4">
        <v>87145583</v>
      </c>
      <c r="G10" s="4">
        <v>4969373</v>
      </c>
      <c r="H10" s="23">
        <v>61309165</v>
      </c>
      <c r="I10" s="9"/>
      <c r="J10" s="9"/>
      <c r="K10" s="9"/>
      <c r="L10" s="9"/>
      <c r="N10" s="50"/>
      <c r="O10" s="44"/>
      <c r="P10" s="44"/>
      <c r="Q10" s="44"/>
      <c r="R10" s="44"/>
      <c r="S10" s="44"/>
      <c r="T10" s="44"/>
      <c r="U10" s="44"/>
      <c r="V10" s="44"/>
      <c r="W10" s="44"/>
      <c r="Y10" s="50"/>
      <c r="Z10" s="44"/>
      <c r="AA10" s="44"/>
      <c r="AB10" s="44"/>
      <c r="AC10" s="44"/>
    </row>
    <row r="11" spans="2:30" ht="21" customHeight="1" x14ac:dyDescent="0.15">
      <c r="B11" s="2" t="s">
        <v>206</v>
      </c>
      <c r="C11" s="4">
        <v>19561</v>
      </c>
      <c r="D11" s="4">
        <v>245186</v>
      </c>
      <c r="E11" s="4">
        <v>163079</v>
      </c>
      <c r="F11" s="4">
        <v>91909960</v>
      </c>
      <c r="G11" s="4">
        <v>5117818</v>
      </c>
      <c r="H11" s="23">
        <v>64222463</v>
      </c>
      <c r="I11" s="9"/>
      <c r="J11" s="9"/>
      <c r="K11" s="9"/>
      <c r="L11" s="9"/>
      <c r="N11" s="50"/>
      <c r="O11" s="44"/>
      <c r="P11" s="44"/>
      <c r="Q11" s="44"/>
      <c r="R11" s="44"/>
      <c r="S11" s="44"/>
      <c r="T11" s="44"/>
      <c r="U11" s="44"/>
      <c r="V11" s="44"/>
      <c r="W11" s="44"/>
      <c r="Y11" s="50"/>
      <c r="Z11" s="44"/>
      <c r="AA11" s="44"/>
      <c r="AB11" s="44"/>
      <c r="AC11" s="44"/>
    </row>
    <row r="12" spans="2:30" ht="21" customHeight="1" x14ac:dyDescent="0.15">
      <c r="B12" s="2" t="s">
        <v>281</v>
      </c>
      <c r="C12" s="4">
        <v>20056</v>
      </c>
      <c r="D12" s="4">
        <v>245401</v>
      </c>
      <c r="E12" s="4">
        <v>160582</v>
      </c>
      <c r="F12" s="4">
        <v>90659239</v>
      </c>
      <c r="G12" s="65">
        <v>4781044</v>
      </c>
      <c r="H12" s="66">
        <v>63390221</v>
      </c>
      <c r="I12" s="9"/>
      <c r="J12" s="9"/>
      <c r="K12" s="9"/>
      <c r="L12" s="9"/>
      <c r="N12" s="47"/>
      <c r="O12" s="44"/>
      <c r="P12" s="44"/>
      <c r="Q12" s="44"/>
      <c r="R12" s="44"/>
      <c r="S12" s="44"/>
      <c r="T12" s="44"/>
      <c r="U12" s="44"/>
      <c r="V12" s="44"/>
      <c r="W12" s="44"/>
      <c r="Y12" s="47"/>
      <c r="Z12" s="44"/>
      <c r="AA12" s="44"/>
      <c r="AB12" s="44"/>
      <c r="AC12" s="44"/>
    </row>
    <row r="13" spans="2:30" ht="21" customHeight="1" x14ac:dyDescent="0.15">
      <c r="B13" s="54" t="s">
        <v>319</v>
      </c>
      <c r="C13" s="68">
        <v>20720</v>
      </c>
      <c r="D13" s="68">
        <v>246507</v>
      </c>
      <c r="E13" s="68">
        <v>158179</v>
      </c>
      <c r="F13" s="68">
        <v>94186672</v>
      </c>
      <c r="G13" s="68">
        <v>5019213</v>
      </c>
      <c r="H13" s="69">
        <v>66417665</v>
      </c>
      <c r="I13" s="9"/>
      <c r="J13" s="9"/>
      <c r="K13" s="9"/>
      <c r="L13" s="9"/>
      <c r="N13" s="44"/>
      <c r="O13" s="44"/>
      <c r="P13" s="44"/>
      <c r="Q13" s="44"/>
      <c r="R13" s="44"/>
      <c r="S13" s="44"/>
      <c r="T13" s="44"/>
      <c r="U13" s="44"/>
      <c r="V13" s="44"/>
      <c r="W13" s="44"/>
    </row>
    <row r="14" spans="2:30" ht="21" customHeight="1" x14ac:dyDescent="0.15">
      <c r="B14" s="56"/>
      <c r="C14" s="10"/>
      <c r="D14" s="10"/>
      <c r="E14" s="10"/>
      <c r="F14" s="10"/>
      <c r="G14" s="10"/>
      <c r="H14" s="10"/>
      <c r="I14" s="10"/>
      <c r="J14" s="10"/>
      <c r="K14" s="10"/>
      <c r="L14" s="10"/>
      <c r="N14" s="44"/>
      <c r="O14" s="44"/>
      <c r="P14" s="44"/>
      <c r="Q14" s="44"/>
      <c r="R14" s="44"/>
      <c r="S14" s="44"/>
      <c r="T14" s="44"/>
      <c r="U14" s="44"/>
      <c r="V14" s="44"/>
      <c r="W14" s="44"/>
    </row>
    <row r="15" spans="2:30" ht="21" customHeight="1" x14ac:dyDescent="0.15">
      <c r="B15" s="41"/>
      <c r="C15" s="11" t="s">
        <v>320</v>
      </c>
      <c r="D15" s="11"/>
      <c r="E15" s="11"/>
      <c r="F15" s="11"/>
      <c r="G15" s="11"/>
      <c r="H15" s="11"/>
      <c r="I15" s="12" t="s">
        <v>321</v>
      </c>
      <c r="J15" s="13"/>
      <c r="K15" s="13"/>
      <c r="L15" s="14"/>
      <c r="N15" s="44"/>
      <c r="O15" s="44"/>
      <c r="P15" s="44"/>
      <c r="Q15" s="44"/>
      <c r="R15" s="44"/>
      <c r="S15" s="44"/>
      <c r="T15" s="44"/>
      <c r="U15" s="44"/>
      <c r="V15" s="44"/>
      <c r="W15" s="44"/>
    </row>
    <row r="16" spans="2:30" ht="21" customHeight="1" x14ac:dyDescent="0.15">
      <c r="B16" s="6" t="s">
        <v>322</v>
      </c>
      <c r="C16" s="15" t="s">
        <v>323</v>
      </c>
      <c r="D16" s="15" t="s">
        <v>309</v>
      </c>
      <c r="E16" s="15" t="s">
        <v>310</v>
      </c>
      <c r="F16" s="15" t="s">
        <v>311</v>
      </c>
      <c r="G16" s="16" t="s">
        <v>312</v>
      </c>
      <c r="H16" s="17"/>
      <c r="I16" s="15" t="s">
        <v>309</v>
      </c>
      <c r="J16" s="15" t="s">
        <v>311</v>
      </c>
      <c r="K16" s="16" t="s">
        <v>312</v>
      </c>
      <c r="L16" s="18"/>
      <c r="N16" s="44"/>
      <c r="O16" s="44"/>
      <c r="P16" s="44"/>
      <c r="Q16" s="44"/>
      <c r="R16" s="44"/>
      <c r="S16" s="44"/>
      <c r="T16" s="44"/>
      <c r="U16" s="44"/>
      <c r="V16" s="44"/>
      <c r="W16" s="44"/>
    </row>
    <row r="17" spans="2:23" ht="21" customHeight="1" x14ac:dyDescent="0.15">
      <c r="B17" s="49"/>
      <c r="C17" s="19" t="s">
        <v>324</v>
      </c>
      <c r="D17" s="19" t="s">
        <v>325</v>
      </c>
      <c r="E17" s="19" t="s">
        <v>315</v>
      </c>
      <c r="F17" s="19" t="s">
        <v>316</v>
      </c>
      <c r="G17" s="20" t="s">
        <v>317</v>
      </c>
      <c r="H17" s="20" t="s">
        <v>318</v>
      </c>
      <c r="I17" s="19" t="s">
        <v>325</v>
      </c>
      <c r="J17" s="19" t="s">
        <v>316</v>
      </c>
      <c r="K17" s="20" t="s">
        <v>317</v>
      </c>
      <c r="L17" s="21" t="s">
        <v>318</v>
      </c>
      <c r="N17" s="44"/>
      <c r="O17" s="44"/>
      <c r="P17" s="44"/>
      <c r="Q17" s="44"/>
      <c r="R17" s="44"/>
      <c r="S17" s="44"/>
      <c r="T17" s="44"/>
      <c r="U17" s="44"/>
      <c r="V17" s="44"/>
      <c r="W17" s="44"/>
    </row>
    <row r="18" spans="2:23" ht="21" customHeight="1" x14ac:dyDescent="0.15">
      <c r="B18" s="57" t="s">
        <v>184</v>
      </c>
      <c r="C18" s="4">
        <v>126</v>
      </c>
      <c r="D18" s="4">
        <v>1180</v>
      </c>
      <c r="E18" s="22" t="s">
        <v>79</v>
      </c>
      <c r="F18" s="4">
        <v>457941</v>
      </c>
      <c r="G18" s="22" t="s">
        <v>79</v>
      </c>
      <c r="H18" s="22" t="s">
        <v>79</v>
      </c>
      <c r="I18" s="4">
        <v>0</v>
      </c>
      <c r="J18" s="4">
        <v>0</v>
      </c>
      <c r="K18" s="4">
        <v>0</v>
      </c>
      <c r="L18" s="23">
        <v>0</v>
      </c>
      <c r="N18" s="44"/>
      <c r="O18" s="44"/>
      <c r="P18" s="44"/>
      <c r="Q18" s="44"/>
      <c r="R18" s="44"/>
      <c r="S18" s="44"/>
      <c r="T18" s="44"/>
      <c r="U18" s="44"/>
      <c r="V18" s="44"/>
      <c r="W18" s="44"/>
    </row>
    <row r="19" spans="2:23" ht="21" customHeight="1" x14ac:dyDescent="0.15">
      <c r="B19" s="58" t="s">
        <v>205</v>
      </c>
      <c r="C19" s="4">
        <v>126</v>
      </c>
      <c r="D19" s="4">
        <v>1145</v>
      </c>
      <c r="E19" s="22" t="s">
        <v>79</v>
      </c>
      <c r="F19" s="4">
        <v>464115</v>
      </c>
      <c r="G19" s="22" t="s">
        <v>79</v>
      </c>
      <c r="H19" s="22" t="s">
        <v>79</v>
      </c>
      <c r="I19" s="4">
        <v>0</v>
      </c>
      <c r="J19" s="4">
        <v>0</v>
      </c>
      <c r="K19" s="4">
        <v>0</v>
      </c>
      <c r="L19" s="23">
        <v>0</v>
      </c>
      <c r="N19" s="44"/>
      <c r="O19" s="44"/>
      <c r="P19" s="44"/>
      <c r="Q19" s="44"/>
      <c r="R19" s="44"/>
      <c r="S19" s="44"/>
      <c r="T19" s="44"/>
      <c r="U19" s="44"/>
      <c r="V19" s="44"/>
      <c r="W19" s="44"/>
    </row>
    <row r="20" spans="2:23" ht="21" customHeight="1" x14ac:dyDescent="0.15">
      <c r="B20" s="58" t="s">
        <v>206</v>
      </c>
      <c r="C20" s="4">
        <v>126</v>
      </c>
      <c r="D20" s="4">
        <v>1060</v>
      </c>
      <c r="E20" s="22" t="s">
        <v>79</v>
      </c>
      <c r="F20" s="4">
        <v>451739</v>
      </c>
      <c r="G20" s="22" t="s">
        <v>79</v>
      </c>
      <c r="H20" s="22" t="s">
        <v>79</v>
      </c>
      <c r="I20" s="4">
        <v>0</v>
      </c>
      <c r="J20" s="4">
        <v>0</v>
      </c>
      <c r="K20" s="4">
        <v>0</v>
      </c>
      <c r="L20" s="23">
        <v>0</v>
      </c>
      <c r="N20" s="44"/>
      <c r="O20" s="44"/>
      <c r="P20" s="44"/>
      <c r="Q20" s="44"/>
      <c r="R20" s="44"/>
      <c r="S20" s="44"/>
      <c r="T20" s="44"/>
      <c r="U20" s="44"/>
      <c r="V20" s="44"/>
      <c r="W20" s="44"/>
    </row>
    <row r="21" spans="2:23" ht="21" customHeight="1" x14ac:dyDescent="0.15">
      <c r="B21" s="58" t="s">
        <v>281</v>
      </c>
      <c r="C21" s="4">
        <v>125</v>
      </c>
      <c r="D21" s="4">
        <v>982</v>
      </c>
      <c r="E21" s="22" t="s">
        <v>79</v>
      </c>
      <c r="F21" s="4">
        <v>441258</v>
      </c>
      <c r="G21" s="22" t="s">
        <v>79</v>
      </c>
      <c r="H21" s="22" t="s">
        <v>79</v>
      </c>
      <c r="I21" s="4">
        <v>0</v>
      </c>
      <c r="J21" s="4">
        <v>0</v>
      </c>
      <c r="K21" s="4">
        <v>0</v>
      </c>
      <c r="L21" s="23">
        <v>0</v>
      </c>
      <c r="N21" s="44"/>
      <c r="O21" s="44"/>
      <c r="P21" s="44"/>
      <c r="Q21" s="44"/>
      <c r="R21" s="44"/>
      <c r="S21" s="44"/>
      <c r="T21" s="44"/>
      <c r="U21" s="44"/>
      <c r="V21" s="44"/>
      <c r="W21" s="44"/>
    </row>
    <row r="22" spans="2:23" ht="21" customHeight="1" x14ac:dyDescent="0.15">
      <c r="B22" s="59" t="s">
        <v>319</v>
      </c>
      <c r="C22" s="68">
        <v>133</v>
      </c>
      <c r="D22" s="68">
        <v>1010</v>
      </c>
      <c r="E22" s="70" t="s">
        <v>79</v>
      </c>
      <c r="F22" s="68">
        <v>435535</v>
      </c>
      <c r="G22" s="70" t="s">
        <v>79</v>
      </c>
      <c r="H22" s="70" t="s">
        <v>79</v>
      </c>
      <c r="I22" s="68">
        <v>0</v>
      </c>
      <c r="J22" s="68">
        <v>0</v>
      </c>
      <c r="K22" s="68">
        <v>0</v>
      </c>
      <c r="L22" s="69">
        <v>0</v>
      </c>
      <c r="N22" s="44"/>
      <c r="O22" s="44"/>
      <c r="P22" s="44"/>
      <c r="Q22" s="44"/>
      <c r="R22" s="44"/>
      <c r="S22" s="44"/>
      <c r="T22" s="44"/>
      <c r="U22" s="44"/>
      <c r="V22" s="44"/>
      <c r="W22" s="44"/>
    </row>
    <row r="23" spans="2:23" ht="21" customHeight="1" x14ac:dyDescent="0.15">
      <c r="B23" s="24"/>
      <c r="C23" s="24"/>
      <c r="D23" s="24"/>
      <c r="E23" s="24"/>
      <c r="F23" s="24"/>
      <c r="G23" s="24"/>
      <c r="H23" s="24"/>
      <c r="I23" s="24"/>
      <c r="J23" s="24"/>
      <c r="K23" s="24"/>
      <c r="L23" s="24"/>
      <c r="N23" s="44"/>
      <c r="O23" s="44"/>
      <c r="P23" s="44"/>
      <c r="Q23" s="44"/>
      <c r="R23" s="44"/>
      <c r="S23" s="44"/>
      <c r="T23" s="44"/>
      <c r="U23" s="44"/>
      <c r="V23" s="44"/>
      <c r="W23" s="44"/>
    </row>
    <row r="24" spans="2:23" ht="21" customHeight="1" x14ac:dyDescent="0.15">
      <c r="B24" s="24" t="s">
        <v>326</v>
      </c>
      <c r="C24" s="24"/>
      <c r="D24" s="24"/>
      <c r="E24" s="24"/>
      <c r="F24" s="24"/>
      <c r="G24" s="24"/>
      <c r="H24" s="24"/>
      <c r="I24" s="24"/>
      <c r="J24" s="24"/>
      <c r="K24" s="24"/>
      <c r="L24" s="24"/>
      <c r="N24" s="44"/>
      <c r="O24" s="44"/>
      <c r="P24" s="44"/>
      <c r="Q24" s="44"/>
      <c r="R24" s="44"/>
      <c r="S24" s="44"/>
      <c r="T24" s="44"/>
      <c r="U24" s="44"/>
      <c r="V24" s="44"/>
      <c r="W24" s="44"/>
    </row>
    <row r="25" spans="2:23" ht="21" customHeight="1" x14ac:dyDescent="0.15">
      <c r="B25" s="24" t="s">
        <v>327</v>
      </c>
      <c r="C25" s="24"/>
    </row>
    <row r="26" spans="2:23" ht="21" customHeight="1" x14ac:dyDescent="0.15">
      <c r="B26" s="24"/>
      <c r="C26" s="24"/>
    </row>
    <row r="27" spans="2:23" ht="21" customHeight="1" x14ac:dyDescent="0.15">
      <c r="B27" s="24"/>
      <c r="C27" s="24"/>
      <c r="D27" s="24"/>
      <c r="E27" s="24"/>
      <c r="F27" s="24"/>
      <c r="G27" s="24"/>
      <c r="H27" s="24"/>
      <c r="I27" s="24"/>
      <c r="J27" s="24"/>
      <c r="K27" s="24"/>
      <c r="L27" s="24"/>
    </row>
    <row r="28" spans="2:23" ht="21" customHeight="1" x14ac:dyDescent="0.15">
      <c r="B28" s="41"/>
      <c r="C28" s="11" t="s">
        <v>89</v>
      </c>
      <c r="D28" s="11"/>
      <c r="E28" s="11"/>
      <c r="F28" s="11"/>
      <c r="G28" s="42"/>
      <c r="H28" s="24"/>
      <c r="I28" s="24"/>
      <c r="J28" s="24"/>
      <c r="K28" s="24"/>
      <c r="L28" s="24"/>
    </row>
    <row r="29" spans="2:23" ht="21" customHeight="1" x14ac:dyDescent="0.15">
      <c r="B29" s="2" t="s">
        <v>90</v>
      </c>
      <c r="C29" s="60" t="s">
        <v>91</v>
      </c>
      <c r="D29" s="60" t="s">
        <v>92</v>
      </c>
      <c r="E29" s="15" t="s">
        <v>93</v>
      </c>
      <c r="F29" s="16" t="s">
        <v>328</v>
      </c>
      <c r="G29" s="18"/>
      <c r="H29" s="24"/>
      <c r="I29" s="24"/>
      <c r="J29" s="24"/>
      <c r="K29" s="24"/>
      <c r="L29" s="24"/>
    </row>
    <row r="30" spans="2:23" ht="19.149999999999999" customHeight="1" x14ac:dyDescent="0.15">
      <c r="B30" s="61"/>
      <c r="C30" s="62" t="s">
        <v>94</v>
      </c>
      <c r="D30" s="62" t="s">
        <v>95</v>
      </c>
      <c r="E30" s="19" t="s">
        <v>96</v>
      </c>
      <c r="F30" s="20" t="s">
        <v>97</v>
      </c>
      <c r="G30" s="21" t="s">
        <v>98</v>
      </c>
      <c r="H30" s="24"/>
      <c r="I30" s="24"/>
      <c r="J30" s="24"/>
      <c r="K30" s="24"/>
      <c r="L30" s="24"/>
    </row>
    <row r="31" spans="2:23" ht="19.149999999999999" customHeight="1" x14ac:dyDescent="0.15">
      <c r="B31" s="57" t="s">
        <v>184</v>
      </c>
      <c r="C31" s="63">
        <v>26</v>
      </c>
      <c r="D31" s="63">
        <v>285454</v>
      </c>
      <c r="E31" s="63">
        <v>26676421</v>
      </c>
      <c r="F31" s="63">
        <v>4761778</v>
      </c>
      <c r="G31" s="64">
        <v>79128742</v>
      </c>
      <c r="H31" s="24"/>
      <c r="I31" s="24"/>
      <c r="J31" s="24"/>
      <c r="K31" s="24"/>
      <c r="L31" s="24"/>
    </row>
    <row r="32" spans="2:23" ht="19.149999999999999" customHeight="1" x14ac:dyDescent="0.15">
      <c r="B32" s="58" t="s">
        <v>205</v>
      </c>
      <c r="C32" s="4">
        <v>26</v>
      </c>
      <c r="D32" s="4">
        <v>274563</v>
      </c>
      <c r="E32" s="4">
        <v>24730874</v>
      </c>
      <c r="F32" s="4">
        <v>4644846</v>
      </c>
      <c r="G32" s="23">
        <v>78256446</v>
      </c>
      <c r="H32" s="3"/>
      <c r="I32" s="3"/>
      <c r="J32" s="3"/>
      <c r="K32" s="3"/>
      <c r="L32" s="3"/>
    </row>
    <row r="33" spans="2:12" ht="19.149999999999999" customHeight="1" x14ac:dyDescent="0.15">
      <c r="B33" s="58" t="s">
        <v>206</v>
      </c>
      <c r="C33" s="4">
        <v>26</v>
      </c>
      <c r="D33" s="65">
        <v>265322</v>
      </c>
      <c r="E33" s="65">
        <v>24133480</v>
      </c>
      <c r="F33" s="65">
        <v>4566773</v>
      </c>
      <c r="G33" s="66">
        <v>78507269</v>
      </c>
      <c r="H33" s="10"/>
      <c r="I33" s="10"/>
      <c r="J33" s="10"/>
      <c r="K33" s="10"/>
      <c r="L33" s="3"/>
    </row>
    <row r="34" spans="2:12" ht="19.149999999999999" customHeight="1" x14ac:dyDescent="0.15">
      <c r="B34" s="2" t="s">
        <v>281</v>
      </c>
      <c r="C34" s="4">
        <v>26</v>
      </c>
      <c r="D34" s="4">
        <v>257860</v>
      </c>
      <c r="E34" s="4">
        <v>24298711</v>
      </c>
      <c r="F34" s="4">
        <v>4219807</v>
      </c>
      <c r="G34" s="23">
        <v>75148113</v>
      </c>
      <c r="H34" s="10"/>
      <c r="I34" s="10"/>
      <c r="J34" s="10"/>
      <c r="K34" s="10"/>
      <c r="L34" s="3"/>
    </row>
    <row r="35" spans="2:12" ht="19.149999999999999" customHeight="1" x14ac:dyDescent="0.15">
      <c r="B35" s="54" t="s">
        <v>319</v>
      </c>
      <c r="C35" s="5">
        <v>26</v>
      </c>
      <c r="D35" s="5">
        <v>252422</v>
      </c>
      <c r="E35" s="5">
        <v>23562963</v>
      </c>
      <c r="F35" s="5">
        <v>4313821</v>
      </c>
      <c r="G35" s="55">
        <v>77444855</v>
      </c>
      <c r="H35" s="10"/>
      <c r="I35" s="10"/>
      <c r="J35" s="10"/>
      <c r="K35" s="10"/>
      <c r="L35" s="3"/>
    </row>
    <row r="36" spans="2:12" ht="19.149999999999999" customHeight="1" x14ac:dyDescent="0.15">
      <c r="B36" s="7"/>
      <c r="C36" s="25"/>
      <c r="D36" s="25"/>
      <c r="E36" s="25"/>
      <c r="F36" s="25"/>
      <c r="G36" s="25"/>
      <c r="H36" s="10"/>
      <c r="I36" s="10"/>
      <c r="J36" s="10"/>
      <c r="K36" s="10"/>
      <c r="L36" s="3"/>
    </row>
    <row r="37" spans="2:12" ht="19.149999999999999" customHeight="1" x14ac:dyDescent="0.15">
      <c r="B37" s="44"/>
      <c r="C37" s="67"/>
      <c r="D37" s="67"/>
      <c r="E37" s="67"/>
      <c r="F37" s="67"/>
      <c r="G37" s="67"/>
    </row>
    <row r="38" spans="2:12" ht="19.149999999999999" customHeight="1" x14ac:dyDescent="0.15">
      <c r="B38" s="38"/>
      <c r="C38" s="67"/>
      <c r="D38" s="67"/>
      <c r="E38" s="67"/>
      <c r="F38" s="67"/>
      <c r="G38" s="67"/>
    </row>
    <row r="39" spans="2:12" ht="19.149999999999999" customHeight="1" x14ac:dyDescent="0.15"/>
    <row r="40" spans="2:12" ht="19.149999999999999" customHeight="1" x14ac:dyDescent="0.15">
      <c r="B40" s="3"/>
    </row>
    <row r="41" spans="2:12" ht="19.149999999999999" customHeight="1" x14ac:dyDescent="0.15"/>
    <row r="42" spans="2:12" ht="19.149999999999999" customHeight="1" x14ac:dyDescent="0.15"/>
    <row r="43" spans="2:12" ht="19.5" customHeight="1" x14ac:dyDescent="0.15"/>
    <row r="44" spans="2:12" ht="19.5" customHeight="1" x14ac:dyDescent="0.15"/>
    <row r="45" spans="2:12" ht="19.5" customHeight="1" x14ac:dyDescent="0.15"/>
    <row r="46" spans="2:12" ht="19.5" customHeight="1" x14ac:dyDescent="0.15"/>
    <row r="47" spans="2:12" ht="20.100000000000001" customHeight="1" x14ac:dyDescent="0.15">
      <c r="H47" s="44"/>
      <c r="I47" s="44"/>
      <c r="J47" s="44"/>
      <c r="K47" s="44"/>
      <c r="L47" s="44"/>
    </row>
    <row r="116" spans="2:5" x14ac:dyDescent="0.15">
      <c r="B116" s="1">
        <v>451018</v>
      </c>
      <c r="C116" s="1">
        <v>25737301728</v>
      </c>
      <c r="D116" s="1">
        <v>4850650</v>
      </c>
      <c r="E116" s="1">
        <v>132998638629</v>
      </c>
    </row>
    <row r="117" spans="2:5" x14ac:dyDescent="0.15">
      <c r="B117" s="1">
        <v>447106</v>
      </c>
      <c r="C117" s="1">
        <v>26492863247</v>
      </c>
      <c r="D117" s="1">
        <v>4937380</v>
      </c>
      <c r="E117" s="1">
        <v>140750538416</v>
      </c>
    </row>
    <row r="118" spans="2:5" x14ac:dyDescent="0.15">
      <c r="B118" s="1">
        <v>451018</v>
      </c>
      <c r="C118" s="1">
        <v>25737301728</v>
      </c>
      <c r="D118" s="1">
        <v>4850650</v>
      </c>
      <c r="E118" s="1">
        <v>134816084191</v>
      </c>
    </row>
    <row r="119" spans="2:5" x14ac:dyDescent="0.15">
      <c r="B119" s="1">
        <v>447106</v>
      </c>
      <c r="C119" s="1">
        <v>26492863247</v>
      </c>
      <c r="D119" s="1">
        <v>4937380</v>
      </c>
      <c r="E119" s="1">
        <v>142374912764</v>
      </c>
    </row>
    <row r="120" spans="2:5" x14ac:dyDescent="0.15">
      <c r="B120" s="1">
        <v>445650</v>
      </c>
      <c r="C120" s="1">
        <v>27983227389</v>
      </c>
      <c r="D120" s="1">
        <v>5164600</v>
      </c>
      <c r="E120" s="1">
        <v>153822652600</v>
      </c>
    </row>
    <row r="121" spans="2:5" x14ac:dyDescent="0.15">
      <c r="B121" s="1">
        <v>446933</v>
      </c>
      <c r="C121" s="1">
        <v>28674600134</v>
      </c>
      <c r="D121" s="1">
        <v>5399782</v>
      </c>
      <c r="E121" s="1">
        <v>159405259066</v>
      </c>
    </row>
    <row r="122" spans="2:5" x14ac:dyDescent="0.15">
      <c r="B122" s="1">
        <v>454959</v>
      </c>
      <c r="C122" s="1">
        <v>29147955068</v>
      </c>
      <c r="D122" s="1">
        <v>23408628</v>
      </c>
      <c r="E122" s="1">
        <v>168681983624</v>
      </c>
    </row>
  </sheetData>
  <phoneticPr fontId="4"/>
  <printOptions horizontalCentered="1"/>
  <pageMargins left="0.78740157480314965" right="0.59055118110236227" top="0.78740157480314965" bottom="0.78740157480314965" header="0.51181102362204722" footer="0.51181102362204722"/>
  <pageSetup paperSize="9" scale="90" firstPageNumber="66" orientation="portrait"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FB9C8-AD4D-4A25-959D-9079143D1D13}">
  <sheetPr codeName="Sheet2"/>
  <dimension ref="B2:AI57"/>
  <sheetViews>
    <sheetView showGridLines="0" zoomScaleNormal="100" zoomScaleSheetLayoutView="100" workbookViewId="0">
      <selection activeCell="P13" sqref="P13"/>
    </sheetView>
  </sheetViews>
  <sheetFormatPr defaultRowHeight="13.5" customHeight="1" x14ac:dyDescent="0.15"/>
  <cols>
    <col min="2" max="2" width="9.7109375" customWidth="1"/>
    <col min="3" max="3" width="10.85546875" customWidth="1"/>
    <col min="4" max="4" width="9.7109375" customWidth="1"/>
    <col min="6" max="6" width="9.7109375" customWidth="1"/>
    <col min="12" max="12" width="1.28515625" customWidth="1"/>
    <col min="14" max="14" width="11.85546875" bestFit="1" customWidth="1"/>
    <col min="16" max="16" width="13.140625" bestFit="1" customWidth="1"/>
  </cols>
  <sheetData>
    <row r="2" spans="2:35" ht="13.5" customHeight="1" x14ac:dyDescent="0.15">
      <c r="B2" s="234" t="s">
        <v>329</v>
      </c>
    </row>
    <row r="3" spans="2:35" ht="17.25" customHeight="1" x14ac:dyDescent="0.15">
      <c r="B3" s="235" t="s">
        <v>330</v>
      </c>
    </row>
    <row r="4" spans="2:35" ht="13.9" customHeight="1" x14ac:dyDescent="0.15">
      <c r="K4" s="165" t="s">
        <v>99</v>
      </c>
    </row>
    <row r="5" spans="2:35" ht="13.9" customHeight="1" x14ac:dyDescent="0.15">
      <c r="B5" s="356" t="s">
        <v>331</v>
      </c>
      <c r="C5" s="358" t="s">
        <v>332</v>
      </c>
      <c r="D5" s="151" t="s">
        <v>100</v>
      </c>
      <c r="E5" s="236"/>
      <c r="F5" s="151" t="s">
        <v>101</v>
      </c>
      <c r="G5" s="236"/>
      <c r="H5" s="151" t="s">
        <v>102</v>
      </c>
      <c r="I5" s="79"/>
      <c r="J5" s="79"/>
      <c r="K5" s="237"/>
    </row>
    <row r="6" spans="2:35" ht="27.6" customHeight="1" x14ac:dyDescent="0.15">
      <c r="B6" s="357"/>
      <c r="C6" s="322"/>
      <c r="D6" s="238" t="s">
        <v>333</v>
      </c>
      <c r="E6" s="238" t="s">
        <v>103</v>
      </c>
      <c r="F6" s="238" t="s">
        <v>104</v>
      </c>
      <c r="G6" s="239" t="s">
        <v>334</v>
      </c>
      <c r="H6" s="240" t="s">
        <v>335</v>
      </c>
      <c r="I6" s="240" t="s">
        <v>282</v>
      </c>
      <c r="J6" s="240" t="s">
        <v>207</v>
      </c>
      <c r="K6" s="241" t="s">
        <v>208</v>
      </c>
    </row>
    <row r="7" spans="2:35" ht="16.899999999999999" customHeight="1" x14ac:dyDescent="0.15">
      <c r="B7" s="242" t="s">
        <v>105</v>
      </c>
      <c r="C7" s="243">
        <v>400775</v>
      </c>
      <c r="D7" s="243">
        <v>115296</v>
      </c>
      <c r="E7" s="244">
        <v>28.77</v>
      </c>
      <c r="F7" s="245">
        <v>56191</v>
      </c>
      <c r="G7" s="244">
        <v>14.02</v>
      </c>
      <c r="H7" s="244">
        <v>28.77</v>
      </c>
      <c r="I7" s="244">
        <v>28.33</v>
      </c>
      <c r="J7" s="244">
        <v>27.55</v>
      </c>
      <c r="K7" s="246">
        <v>27.06</v>
      </c>
      <c r="W7" s="247"/>
      <c r="X7" s="247"/>
      <c r="Y7" s="247"/>
      <c r="Z7" s="247"/>
      <c r="AA7" s="247"/>
      <c r="AB7" s="247"/>
      <c r="AC7" s="247"/>
      <c r="AD7" s="247"/>
      <c r="AE7" s="247"/>
      <c r="AF7" s="247"/>
      <c r="AG7" s="247"/>
      <c r="AH7" s="247"/>
      <c r="AI7" s="247"/>
    </row>
    <row r="8" spans="2:35" ht="16.899999999999999" customHeight="1" x14ac:dyDescent="0.15">
      <c r="B8" s="248" t="s">
        <v>106</v>
      </c>
      <c r="C8" s="243">
        <v>159635</v>
      </c>
      <c r="D8" s="243">
        <v>51251</v>
      </c>
      <c r="E8" s="244">
        <v>32.11</v>
      </c>
      <c r="F8" s="245">
        <v>26015</v>
      </c>
      <c r="G8" s="244">
        <v>16.3</v>
      </c>
      <c r="H8" s="244">
        <v>32.11</v>
      </c>
      <c r="I8" s="244">
        <v>31.73</v>
      </c>
      <c r="J8" s="244">
        <v>31.2</v>
      </c>
      <c r="K8" s="246">
        <v>30.67</v>
      </c>
      <c r="N8" s="247"/>
      <c r="W8" s="247"/>
    </row>
    <row r="9" spans="2:35" ht="16.899999999999999" customHeight="1" x14ac:dyDescent="0.15">
      <c r="B9" s="248" t="s">
        <v>107</v>
      </c>
      <c r="C9" s="243">
        <v>116843</v>
      </c>
      <c r="D9" s="243">
        <v>41164</v>
      </c>
      <c r="E9" s="244">
        <v>35.229999999999997</v>
      </c>
      <c r="F9" s="245">
        <v>21239</v>
      </c>
      <c r="G9" s="244">
        <v>18.18</v>
      </c>
      <c r="H9" s="244">
        <v>35.229999999999997</v>
      </c>
      <c r="I9" s="244">
        <v>34.700000000000003</v>
      </c>
      <c r="J9" s="244">
        <v>34.020000000000003</v>
      </c>
      <c r="K9" s="246">
        <v>33.49</v>
      </c>
      <c r="W9" s="247"/>
    </row>
    <row r="10" spans="2:35" ht="16.899999999999999" customHeight="1" x14ac:dyDescent="0.15">
      <c r="B10" s="248" t="s">
        <v>108</v>
      </c>
      <c r="C10" s="243">
        <v>49853</v>
      </c>
      <c r="D10" s="243">
        <v>19627</v>
      </c>
      <c r="E10" s="244">
        <v>39.369999999999997</v>
      </c>
      <c r="F10" s="245">
        <v>10541</v>
      </c>
      <c r="G10" s="244">
        <v>21.14</v>
      </c>
      <c r="H10" s="244">
        <v>39.369999999999997</v>
      </c>
      <c r="I10" s="244">
        <v>38.58</v>
      </c>
      <c r="J10" s="244">
        <v>38.06</v>
      </c>
      <c r="K10" s="246">
        <v>37.31</v>
      </c>
      <c r="W10" s="247"/>
    </row>
    <row r="11" spans="2:35" ht="16.899999999999999" customHeight="1" x14ac:dyDescent="0.15">
      <c r="B11" s="248" t="s">
        <v>109</v>
      </c>
      <c r="C11" s="243">
        <v>43103</v>
      </c>
      <c r="D11" s="243">
        <v>16328</v>
      </c>
      <c r="E11" s="244">
        <v>37.880000000000003</v>
      </c>
      <c r="F11" s="245">
        <v>8687</v>
      </c>
      <c r="G11" s="244">
        <v>20.149999999999999</v>
      </c>
      <c r="H11" s="244">
        <v>37.880000000000003</v>
      </c>
      <c r="I11" s="244">
        <v>37.229999999999997</v>
      </c>
      <c r="J11" s="244">
        <v>36.65</v>
      </c>
      <c r="K11" s="246">
        <v>36.049999999999997</v>
      </c>
      <c r="W11" s="247"/>
    </row>
    <row r="12" spans="2:35" ht="16.899999999999999" customHeight="1" x14ac:dyDescent="0.15">
      <c r="B12" s="248" t="s">
        <v>110</v>
      </c>
      <c r="C12" s="243">
        <v>58927</v>
      </c>
      <c r="D12" s="243">
        <v>19730</v>
      </c>
      <c r="E12" s="244">
        <v>33.479999999999997</v>
      </c>
      <c r="F12" s="245">
        <v>9900</v>
      </c>
      <c r="G12" s="244">
        <v>16.8</v>
      </c>
      <c r="H12" s="244">
        <v>33.479999999999997</v>
      </c>
      <c r="I12" s="244">
        <v>32.74</v>
      </c>
      <c r="J12" s="244">
        <v>32.39</v>
      </c>
      <c r="K12" s="246">
        <v>31.61</v>
      </c>
      <c r="W12" s="247"/>
    </row>
    <row r="13" spans="2:35" ht="16.899999999999999" customHeight="1" x14ac:dyDescent="0.15">
      <c r="B13" s="248" t="s">
        <v>111</v>
      </c>
      <c r="C13" s="243">
        <v>16486</v>
      </c>
      <c r="D13" s="243">
        <v>7294</v>
      </c>
      <c r="E13" s="244">
        <v>44.24</v>
      </c>
      <c r="F13" s="245">
        <v>3933</v>
      </c>
      <c r="G13" s="244">
        <v>23.86</v>
      </c>
      <c r="H13" s="244">
        <v>44.24</v>
      </c>
      <c r="I13" s="244">
        <v>43.13</v>
      </c>
      <c r="J13" s="244">
        <v>41.55</v>
      </c>
      <c r="K13" s="246">
        <v>40.51</v>
      </c>
      <c r="W13" s="247"/>
    </row>
    <row r="14" spans="2:35" ht="16.899999999999999" customHeight="1" x14ac:dyDescent="0.15">
      <c r="B14" s="248" t="s">
        <v>112</v>
      </c>
      <c r="C14" s="243">
        <v>28113</v>
      </c>
      <c r="D14" s="243">
        <v>11003</v>
      </c>
      <c r="E14" s="244">
        <v>39.14</v>
      </c>
      <c r="F14" s="245">
        <v>5740</v>
      </c>
      <c r="G14" s="244">
        <v>20.420000000000002</v>
      </c>
      <c r="H14" s="244">
        <v>39.14</v>
      </c>
      <c r="I14" s="244">
        <v>38.25</v>
      </c>
      <c r="J14" s="244">
        <v>37.25</v>
      </c>
      <c r="K14" s="246">
        <v>36.58</v>
      </c>
      <c r="W14" s="247"/>
    </row>
    <row r="15" spans="2:35" ht="16.899999999999999" customHeight="1" x14ac:dyDescent="0.15">
      <c r="B15" s="249" t="s">
        <v>113</v>
      </c>
      <c r="C15" s="243">
        <v>17190</v>
      </c>
      <c r="D15" s="243">
        <v>7449</v>
      </c>
      <c r="E15" s="244">
        <v>43.33</v>
      </c>
      <c r="F15" s="245">
        <v>3936</v>
      </c>
      <c r="G15" s="244">
        <v>22.9</v>
      </c>
      <c r="H15" s="244">
        <v>43.33</v>
      </c>
      <c r="I15" s="244">
        <v>42.46</v>
      </c>
      <c r="J15" s="244">
        <v>41.18</v>
      </c>
      <c r="K15" s="246">
        <v>40.19</v>
      </c>
      <c r="W15" s="247"/>
    </row>
    <row r="16" spans="2:35" ht="16.899999999999999" customHeight="1" x14ac:dyDescent="0.15">
      <c r="B16" s="250" t="s">
        <v>114</v>
      </c>
      <c r="C16" s="251">
        <v>25637</v>
      </c>
      <c r="D16" s="251">
        <v>7376</v>
      </c>
      <c r="E16" s="252">
        <v>28.77</v>
      </c>
      <c r="F16" s="253">
        <v>3651</v>
      </c>
      <c r="G16" s="254">
        <v>14.24</v>
      </c>
      <c r="H16" s="252">
        <v>28.77</v>
      </c>
      <c r="I16" s="252">
        <v>28.36</v>
      </c>
      <c r="J16" s="252">
        <v>27.5</v>
      </c>
      <c r="K16" s="255">
        <v>26.92</v>
      </c>
      <c r="W16" s="247"/>
    </row>
    <row r="17" spans="2:23" ht="16.899999999999999" customHeight="1" x14ac:dyDescent="0.15">
      <c r="B17" s="250" t="s">
        <v>115</v>
      </c>
      <c r="C17" s="251">
        <v>8526</v>
      </c>
      <c r="D17" s="251">
        <v>3649</v>
      </c>
      <c r="E17" s="244">
        <v>42.8</v>
      </c>
      <c r="F17" s="253">
        <v>1925</v>
      </c>
      <c r="G17" s="252">
        <v>22.58</v>
      </c>
      <c r="H17" s="252">
        <v>42.8</v>
      </c>
      <c r="I17" s="252">
        <v>42.15</v>
      </c>
      <c r="J17" s="252">
        <v>41.16</v>
      </c>
      <c r="K17" s="255">
        <v>39.9</v>
      </c>
      <c r="W17" s="247"/>
    </row>
    <row r="18" spans="2:23" ht="16.899999999999999" customHeight="1" x14ac:dyDescent="0.15">
      <c r="B18" s="248" t="s">
        <v>116</v>
      </c>
      <c r="C18" s="243">
        <v>18243</v>
      </c>
      <c r="D18" s="243">
        <v>6941</v>
      </c>
      <c r="E18" s="254">
        <v>38.049999999999997</v>
      </c>
      <c r="F18" s="245">
        <v>3505</v>
      </c>
      <c r="G18" s="244">
        <v>19.21</v>
      </c>
      <c r="H18" s="244">
        <v>38.049999999999997</v>
      </c>
      <c r="I18" s="244">
        <v>37.32</v>
      </c>
      <c r="J18" s="244">
        <v>36.76</v>
      </c>
      <c r="K18" s="246">
        <v>36.24</v>
      </c>
      <c r="W18" s="247"/>
    </row>
    <row r="19" spans="2:23" ht="16.899999999999999" customHeight="1" x14ac:dyDescent="0.15">
      <c r="B19" s="248" t="s">
        <v>117</v>
      </c>
      <c r="C19" s="256">
        <v>6831</v>
      </c>
      <c r="D19" s="256">
        <v>2593</v>
      </c>
      <c r="E19" s="244">
        <v>37.96</v>
      </c>
      <c r="F19" s="257">
        <v>1319</v>
      </c>
      <c r="G19" s="258">
        <v>19.309999999999999</v>
      </c>
      <c r="H19" s="258">
        <v>37.96</v>
      </c>
      <c r="I19" s="258">
        <v>36.83</v>
      </c>
      <c r="J19" s="258">
        <v>35.64</v>
      </c>
      <c r="K19" s="259">
        <v>34.880000000000003</v>
      </c>
      <c r="W19" s="247"/>
    </row>
    <row r="20" spans="2:23" ht="16.899999999999999" customHeight="1" x14ac:dyDescent="0.15">
      <c r="B20" s="242" t="s">
        <v>118</v>
      </c>
      <c r="C20" s="243">
        <v>19711</v>
      </c>
      <c r="D20" s="243">
        <v>6531</v>
      </c>
      <c r="E20" s="254">
        <v>33.130000000000003</v>
      </c>
      <c r="F20" s="245">
        <v>3236</v>
      </c>
      <c r="G20" s="244">
        <v>16.420000000000002</v>
      </c>
      <c r="H20" s="244">
        <v>33.130000000000003</v>
      </c>
      <c r="I20" s="244">
        <v>32.71</v>
      </c>
      <c r="J20" s="244">
        <v>32.11</v>
      </c>
      <c r="K20" s="246">
        <v>31.79</v>
      </c>
      <c r="W20" s="247"/>
    </row>
    <row r="21" spans="2:23" ht="16.899999999999999" customHeight="1" x14ac:dyDescent="0.15">
      <c r="B21" s="248" t="s">
        <v>119</v>
      </c>
      <c r="C21" s="243">
        <v>16465</v>
      </c>
      <c r="D21" s="243">
        <v>5278</v>
      </c>
      <c r="E21" s="244">
        <v>32.06</v>
      </c>
      <c r="F21" s="245">
        <v>2616</v>
      </c>
      <c r="G21" s="244">
        <v>15.89</v>
      </c>
      <c r="H21" s="244">
        <v>32.06</v>
      </c>
      <c r="I21" s="244">
        <v>31.73</v>
      </c>
      <c r="J21" s="244">
        <v>31.12</v>
      </c>
      <c r="K21" s="246">
        <v>30.52</v>
      </c>
      <c r="W21" s="247"/>
    </row>
    <row r="22" spans="2:23" ht="16.899999999999999" customHeight="1" x14ac:dyDescent="0.15">
      <c r="B22" s="248" t="s">
        <v>120</v>
      </c>
      <c r="C22" s="243">
        <v>985</v>
      </c>
      <c r="D22" s="243">
        <v>430</v>
      </c>
      <c r="E22" s="244">
        <v>43.65</v>
      </c>
      <c r="F22" s="245">
        <v>253</v>
      </c>
      <c r="G22" s="244">
        <v>25.69</v>
      </c>
      <c r="H22" s="244">
        <v>43.65</v>
      </c>
      <c r="I22" s="244">
        <v>43.7</v>
      </c>
      <c r="J22" s="244">
        <v>43.04</v>
      </c>
      <c r="K22" s="246">
        <v>42.98</v>
      </c>
      <c r="W22" s="247"/>
    </row>
    <row r="23" spans="2:23" ht="16.899999999999999" customHeight="1" x14ac:dyDescent="0.15">
      <c r="B23" s="248" t="s">
        <v>121</v>
      </c>
      <c r="C23" s="243">
        <v>4809</v>
      </c>
      <c r="D23" s="243">
        <v>1820</v>
      </c>
      <c r="E23" s="244">
        <v>37.85</v>
      </c>
      <c r="F23" s="245">
        <v>934</v>
      </c>
      <c r="G23" s="244">
        <v>19.420000000000002</v>
      </c>
      <c r="H23" s="244">
        <v>37.85</v>
      </c>
      <c r="I23" s="244">
        <v>37.22</v>
      </c>
      <c r="J23" s="244">
        <v>36.28</v>
      </c>
      <c r="K23" s="246">
        <v>35.659999999999997</v>
      </c>
      <c r="W23" s="247"/>
    </row>
    <row r="24" spans="2:23" ht="16.899999999999999" customHeight="1" x14ac:dyDescent="0.15">
      <c r="B24" s="248" t="s">
        <v>122</v>
      </c>
      <c r="C24" s="243">
        <v>15002</v>
      </c>
      <c r="D24" s="243">
        <v>5453</v>
      </c>
      <c r="E24" s="244">
        <v>36.35</v>
      </c>
      <c r="F24" s="245">
        <v>2712</v>
      </c>
      <c r="G24" s="244">
        <v>18.079999999999998</v>
      </c>
      <c r="H24" s="244">
        <v>36.35</v>
      </c>
      <c r="I24" s="244">
        <v>35.74</v>
      </c>
      <c r="J24" s="244">
        <v>35.270000000000003</v>
      </c>
      <c r="K24" s="246">
        <v>34.6</v>
      </c>
      <c r="W24" s="247"/>
    </row>
    <row r="25" spans="2:23" ht="16.899999999999999" customHeight="1" x14ac:dyDescent="0.15">
      <c r="B25" s="249" t="s">
        <v>123</v>
      </c>
      <c r="C25" s="243">
        <v>9740</v>
      </c>
      <c r="D25" s="243">
        <v>3840</v>
      </c>
      <c r="E25" s="244">
        <v>39.43</v>
      </c>
      <c r="F25" s="245">
        <v>1928</v>
      </c>
      <c r="G25" s="244">
        <v>19.79</v>
      </c>
      <c r="H25" s="244">
        <v>39.43</v>
      </c>
      <c r="I25" s="244">
        <v>38.770000000000003</v>
      </c>
      <c r="J25" s="244">
        <v>38.17</v>
      </c>
      <c r="K25" s="246">
        <v>37.21</v>
      </c>
      <c r="W25" s="247"/>
    </row>
    <row r="26" spans="2:23" ht="16.899999999999999" customHeight="1" x14ac:dyDescent="0.15">
      <c r="B26" s="248" t="s">
        <v>124</v>
      </c>
      <c r="C26" s="260">
        <v>17217</v>
      </c>
      <c r="D26" s="260">
        <v>5992</v>
      </c>
      <c r="E26" s="254">
        <v>34.799999999999997</v>
      </c>
      <c r="F26" s="261">
        <v>2991</v>
      </c>
      <c r="G26" s="254">
        <v>17.37</v>
      </c>
      <c r="H26" s="254">
        <v>34.799999999999997</v>
      </c>
      <c r="I26" s="254">
        <v>34.25</v>
      </c>
      <c r="J26" s="254">
        <v>33.619999999999997</v>
      </c>
      <c r="K26" s="262">
        <v>32.93</v>
      </c>
      <c r="W26" s="247"/>
    </row>
    <row r="27" spans="2:23" ht="16.899999999999999" customHeight="1" x14ac:dyDescent="0.15">
      <c r="B27" s="248" t="s">
        <v>125</v>
      </c>
      <c r="C27" s="243">
        <v>1441</v>
      </c>
      <c r="D27" s="243">
        <v>677</v>
      </c>
      <c r="E27" s="244">
        <v>46.98</v>
      </c>
      <c r="F27" s="245">
        <v>399</v>
      </c>
      <c r="G27" s="244">
        <v>27.69</v>
      </c>
      <c r="H27" s="244">
        <v>46.98</v>
      </c>
      <c r="I27" s="244">
        <v>45.69</v>
      </c>
      <c r="J27" s="244">
        <v>45.04</v>
      </c>
      <c r="K27" s="246">
        <v>44.31</v>
      </c>
      <c r="W27" s="247"/>
    </row>
    <row r="28" spans="2:23" ht="16.899999999999999" customHeight="1" x14ac:dyDescent="0.15">
      <c r="B28" s="248" t="s">
        <v>126</v>
      </c>
      <c r="C28" s="256">
        <v>2441</v>
      </c>
      <c r="D28" s="256">
        <v>1128</v>
      </c>
      <c r="E28" s="244">
        <v>46.21</v>
      </c>
      <c r="F28" s="257">
        <v>655</v>
      </c>
      <c r="G28" s="244">
        <v>26.83</v>
      </c>
      <c r="H28" s="258">
        <v>46.21</v>
      </c>
      <c r="I28" s="258">
        <v>45.63</v>
      </c>
      <c r="J28" s="258">
        <v>44.71</v>
      </c>
      <c r="K28" s="259">
        <v>43.7</v>
      </c>
      <c r="W28" s="247"/>
    </row>
    <row r="29" spans="2:23" ht="16.899999999999999" customHeight="1" x14ac:dyDescent="0.15">
      <c r="B29" s="242" t="s">
        <v>127</v>
      </c>
      <c r="C29" s="243">
        <v>11420</v>
      </c>
      <c r="D29" s="243">
        <v>5052</v>
      </c>
      <c r="E29" s="254">
        <v>44.24</v>
      </c>
      <c r="F29" s="245">
        <v>2689</v>
      </c>
      <c r="G29" s="254">
        <v>23.55</v>
      </c>
      <c r="H29" s="244">
        <v>44.24</v>
      </c>
      <c r="I29" s="244">
        <v>43.12</v>
      </c>
      <c r="J29" s="244">
        <v>42.43</v>
      </c>
      <c r="K29" s="246">
        <v>41.15</v>
      </c>
      <c r="W29" s="247"/>
    </row>
    <row r="30" spans="2:23" ht="16.899999999999999" customHeight="1" x14ac:dyDescent="0.15">
      <c r="B30" s="248" t="s">
        <v>128</v>
      </c>
      <c r="C30" s="243">
        <v>3515</v>
      </c>
      <c r="D30" s="243">
        <v>1643</v>
      </c>
      <c r="E30" s="244">
        <v>46.74</v>
      </c>
      <c r="F30" s="245">
        <v>918</v>
      </c>
      <c r="G30" s="244">
        <v>26.12</v>
      </c>
      <c r="H30" s="244">
        <v>46.74</v>
      </c>
      <c r="I30" s="244">
        <v>45.58</v>
      </c>
      <c r="J30" s="244">
        <v>45.6</v>
      </c>
      <c r="K30" s="246">
        <v>44.79</v>
      </c>
      <c r="W30" s="247"/>
    </row>
    <row r="31" spans="2:23" ht="16.899999999999999" customHeight="1" x14ac:dyDescent="0.15">
      <c r="B31" s="249" t="s">
        <v>129</v>
      </c>
      <c r="C31" s="256">
        <v>3363</v>
      </c>
      <c r="D31" s="256">
        <v>1490</v>
      </c>
      <c r="E31" s="244">
        <v>44.31</v>
      </c>
      <c r="F31" s="257">
        <v>802</v>
      </c>
      <c r="G31" s="258">
        <v>23.85</v>
      </c>
      <c r="H31" s="258">
        <v>44.31</v>
      </c>
      <c r="I31" s="258">
        <v>42.94</v>
      </c>
      <c r="J31" s="258">
        <v>42.89</v>
      </c>
      <c r="K31" s="259">
        <v>41.66</v>
      </c>
      <c r="W31" s="247"/>
    </row>
    <row r="32" spans="2:23" ht="16.899999999999999" customHeight="1" x14ac:dyDescent="0.15">
      <c r="B32" s="249" t="s">
        <v>336</v>
      </c>
      <c r="C32" s="243">
        <v>4687</v>
      </c>
      <c r="D32" s="243">
        <v>2445</v>
      </c>
      <c r="E32" s="254">
        <v>52.17</v>
      </c>
      <c r="F32" s="245">
        <v>1366</v>
      </c>
      <c r="G32" s="244">
        <v>29.14</v>
      </c>
      <c r="H32" s="244">
        <v>52.17</v>
      </c>
      <c r="I32" s="244">
        <v>51.57</v>
      </c>
      <c r="J32" s="244">
        <v>51.79</v>
      </c>
      <c r="K32" s="246">
        <v>51.14</v>
      </c>
      <c r="W32" s="247"/>
    </row>
    <row r="33" spans="2:23" ht="16.899999999999999" customHeight="1" x14ac:dyDescent="0.15">
      <c r="B33" s="263" t="s">
        <v>337</v>
      </c>
      <c r="C33" s="264">
        <v>1061016</v>
      </c>
      <c r="D33" s="264">
        <v>351486</v>
      </c>
      <c r="E33" s="265">
        <v>33.130000000000003</v>
      </c>
      <c r="F33" s="266">
        <v>178083</v>
      </c>
      <c r="G33" s="265">
        <v>16.78</v>
      </c>
      <c r="H33" s="265">
        <v>33.130000000000003</v>
      </c>
      <c r="I33" s="265">
        <v>32.619999999999997</v>
      </c>
      <c r="J33" s="265">
        <v>31.97</v>
      </c>
      <c r="K33" s="267">
        <v>31.4</v>
      </c>
      <c r="W33" s="247"/>
    </row>
    <row r="34" spans="2:23" ht="16.899999999999999" customHeight="1" x14ac:dyDescent="0.15">
      <c r="B34" s="268"/>
      <c r="C34" s="269"/>
      <c r="D34" s="270"/>
      <c r="E34" s="271"/>
      <c r="F34" s="270"/>
      <c r="G34" s="271"/>
      <c r="H34" s="272"/>
      <c r="I34" s="272"/>
      <c r="J34" s="271"/>
      <c r="K34" s="271"/>
      <c r="W34" s="247"/>
    </row>
    <row r="35" spans="2:23" ht="16.899999999999999" customHeight="1" x14ac:dyDescent="0.15">
      <c r="B35" s="75" t="s">
        <v>209</v>
      </c>
      <c r="C35" s="273"/>
      <c r="D35" s="273"/>
      <c r="E35" s="134"/>
      <c r="F35" s="134"/>
      <c r="G35" s="134"/>
      <c r="H35" s="134"/>
      <c r="I35" s="274"/>
      <c r="J35" s="274"/>
      <c r="K35" s="275"/>
      <c r="L35" s="276"/>
    </row>
    <row r="36" spans="2:23" ht="16.899999999999999" customHeight="1" x14ac:dyDescent="0.15">
      <c r="B36" s="90" t="s">
        <v>210</v>
      </c>
      <c r="C36" s="277"/>
      <c r="D36" s="277"/>
      <c r="I36" s="271"/>
      <c r="J36" s="271"/>
      <c r="K36" s="278"/>
      <c r="L36" s="276"/>
    </row>
    <row r="37" spans="2:23" ht="13.9" customHeight="1" x14ac:dyDescent="0.15">
      <c r="B37" s="279" t="s">
        <v>185</v>
      </c>
      <c r="C37" s="277"/>
      <c r="D37" s="277"/>
      <c r="E37" s="271"/>
      <c r="F37" s="277"/>
      <c r="G37" s="271"/>
      <c r="H37" s="271"/>
      <c r="I37" s="271"/>
      <c r="J37" s="271"/>
      <c r="K37" s="278"/>
    </row>
    <row r="38" spans="2:23" ht="13.9" customHeight="1" x14ac:dyDescent="0.15">
      <c r="B38" s="280" t="s">
        <v>338</v>
      </c>
      <c r="C38" s="8"/>
      <c r="D38" s="8"/>
      <c r="E38" s="8"/>
      <c r="F38" s="8"/>
      <c r="G38" s="8"/>
      <c r="H38" s="8"/>
      <c r="I38" s="8"/>
      <c r="J38" s="8"/>
      <c r="K38" s="128"/>
    </row>
    <row r="39" spans="2:23" ht="16.149999999999999" customHeight="1" x14ac:dyDescent="0.15">
      <c r="B39" s="281" t="s">
        <v>339</v>
      </c>
      <c r="C39" s="8"/>
      <c r="D39" s="8"/>
      <c r="E39" s="8"/>
      <c r="F39" s="8"/>
      <c r="G39" s="8"/>
      <c r="H39" s="8"/>
      <c r="I39" s="8"/>
      <c r="J39" s="8"/>
      <c r="K39" s="128"/>
    </row>
    <row r="40" spans="2:23" ht="16.149999999999999" customHeight="1" x14ac:dyDescent="0.15">
      <c r="B40" s="281" t="s">
        <v>340</v>
      </c>
      <c r="C40" s="8"/>
      <c r="D40" s="8"/>
      <c r="E40" s="8"/>
      <c r="F40" s="8"/>
      <c r="G40" s="8"/>
      <c r="H40" s="8"/>
      <c r="I40" s="8"/>
      <c r="J40" s="8"/>
      <c r="K40" s="128"/>
    </row>
    <row r="41" spans="2:23" ht="16.149999999999999" customHeight="1" x14ac:dyDescent="0.15">
      <c r="B41" s="281" t="s">
        <v>341</v>
      </c>
      <c r="C41" s="8"/>
      <c r="D41" s="8"/>
      <c r="E41" s="8"/>
      <c r="F41" s="8"/>
      <c r="G41" s="8"/>
      <c r="H41" s="8"/>
      <c r="I41" s="8"/>
      <c r="J41" s="8"/>
      <c r="K41" s="128"/>
    </row>
    <row r="42" spans="2:23" ht="16.149999999999999" customHeight="1" x14ac:dyDescent="0.15">
      <c r="B42" s="144" t="s">
        <v>342</v>
      </c>
      <c r="C42" s="147"/>
      <c r="D42" s="147"/>
      <c r="E42" s="147"/>
      <c r="F42" s="147"/>
      <c r="G42" s="147"/>
      <c r="H42" s="147"/>
      <c r="I42" s="147"/>
      <c r="J42" s="147"/>
      <c r="K42" s="282"/>
    </row>
    <row r="43" spans="2:23" ht="16.149999999999999" customHeight="1" x14ac:dyDescent="0.15">
      <c r="B43" s="36"/>
      <c r="C43" s="8"/>
      <c r="D43" s="8"/>
      <c r="E43" s="8"/>
      <c r="F43" s="8"/>
      <c r="G43" s="8"/>
      <c r="H43" s="8"/>
      <c r="I43" s="8"/>
      <c r="J43" s="8"/>
      <c r="K43" s="8"/>
    </row>
    <row r="44" spans="2:23" ht="16.149999999999999" customHeight="1" x14ac:dyDescent="0.15"/>
    <row r="45" spans="2:23" ht="16.149999999999999" customHeight="1" x14ac:dyDescent="0.15"/>
    <row r="46" spans="2:23" ht="12.75" customHeight="1" x14ac:dyDescent="0.15">
      <c r="B46" s="36"/>
      <c r="C46" s="8"/>
      <c r="D46" s="8"/>
      <c r="E46" s="8"/>
      <c r="F46" s="8"/>
      <c r="G46" s="8"/>
      <c r="H46" s="8"/>
      <c r="I46" s="8"/>
      <c r="J46" s="8"/>
      <c r="K46" s="8"/>
    </row>
    <row r="47" spans="2:23" ht="12.75" customHeight="1" x14ac:dyDescent="0.15">
      <c r="B47" s="36"/>
      <c r="C47" s="8"/>
      <c r="D47" s="8"/>
      <c r="E47" s="8"/>
      <c r="F47" s="8"/>
      <c r="G47" s="8"/>
      <c r="H47" s="8"/>
      <c r="I47" s="8"/>
      <c r="J47" s="8"/>
      <c r="K47" s="8"/>
    </row>
    <row r="48" spans="2:23" ht="12.75" customHeight="1" x14ac:dyDescent="0.15"/>
    <row r="49" spans="2:11" ht="12.75" customHeight="1" x14ac:dyDescent="0.15"/>
    <row r="50" spans="2:11" ht="12.75" customHeight="1" x14ac:dyDescent="0.15"/>
    <row r="51" spans="2:11" ht="14.25" customHeight="1" x14ac:dyDescent="0.15">
      <c r="B51" s="8"/>
      <c r="C51" s="8"/>
      <c r="D51" s="8"/>
      <c r="E51" s="8"/>
      <c r="F51" s="8"/>
      <c r="G51" s="8"/>
      <c r="H51" s="8"/>
      <c r="I51" s="8"/>
      <c r="J51" s="8"/>
      <c r="K51" s="8"/>
    </row>
    <row r="52" spans="2:11" ht="14.25" customHeight="1" x14ac:dyDescent="0.15">
      <c r="B52" s="283"/>
      <c r="C52" s="8"/>
      <c r="D52" s="8"/>
      <c r="E52" s="8"/>
      <c r="F52" s="8"/>
      <c r="G52" s="8"/>
      <c r="H52" s="8"/>
      <c r="I52" s="8"/>
      <c r="J52" s="8"/>
      <c r="K52" s="8"/>
    </row>
    <row r="53" spans="2:11" ht="14.25" customHeight="1" x14ac:dyDescent="0.15">
      <c r="B53" s="36"/>
      <c r="C53" s="8"/>
      <c r="D53" s="8"/>
      <c r="E53" s="8"/>
      <c r="F53" s="8"/>
      <c r="G53" s="8"/>
      <c r="H53" s="8"/>
      <c r="I53" s="8"/>
      <c r="J53" s="8"/>
      <c r="K53" s="8"/>
    </row>
    <row r="54" spans="2:11" ht="14.25" customHeight="1" x14ac:dyDescent="0.15">
      <c r="B54" s="36"/>
      <c r="C54" s="8"/>
      <c r="D54" s="8"/>
      <c r="E54" s="8"/>
      <c r="F54" s="8"/>
      <c r="G54" s="8"/>
      <c r="H54" s="8"/>
      <c r="I54" s="8"/>
      <c r="J54" s="8"/>
      <c r="K54" s="8"/>
    </row>
    <row r="55" spans="2:11" ht="14.25" customHeight="1" x14ac:dyDescent="0.15">
      <c r="B55" s="36"/>
      <c r="C55" s="8"/>
      <c r="D55" s="8"/>
      <c r="E55" s="8"/>
      <c r="F55" s="8"/>
      <c r="G55" s="8"/>
      <c r="H55" s="8"/>
      <c r="I55" s="8"/>
      <c r="J55" s="8"/>
      <c r="K55" s="8"/>
    </row>
    <row r="56" spans="2:11" ht="14.25" customHeight="1" x14ac:dyDescent="0.15">
      <c r="B56" s="36"/>
      <c r="C56" s="8"/>
      <c r="D56" s="8"/>
      <c r="E56" s="8"/>
      <c r="F56" s="8"/>
      <c r="G56" s="8"/>
      <c r="H56" s="8"/>
      <c r="I56" s="8"/>
      <c r="J56" s="8"/>
      <c r="K56" s="8"/>
    </row>
    <row r="57" spans="2:11" ht="14.25" customHeight="1" x14ac:dyDescent="0.15">
      <c r="B57" s="36"/>
      <c r="C57" s="8"/>
      <c r="D57" s="8"/>
      <c r="E57" s="8"/>
      <c r="F57" s="8"/>
      <c r="G57" s="8"/>
      <c r="H57" s="8"/>
      <c r="I57" s="8"/>
      <c r="J57" s="8"/>
      <c r="K57" s="8"/>
    </row>
  </sheetData>
  <mergeCells count="2">
    <mergeCell ref="B5:B6"/>
    <mergeCell ref="C5:C6"/>
  </mergeCells>
  <phoneticPr fontId="4"/>
  <printOptions horizontalCentered="1"/>
  <pageMargins left="0.78740157480314954" right="0.78740157480314954" top="0.98425196850393704" bottom="0.98425196850393704" header="0.51181102362204722" footer="0.51181102362204722"/>
  <pageSetup paperSize="9" firstPageNumber="67" orientation="portrait" useFirstPageNumber="1" r:id="rId1"/>
  <headerFooter alignWithMargins="0">
    <oddFooter>&amp;C&amp;10- 67 -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28</vt:i4>
      </vt:variant>
    </vt:vector>
  </HeadingPairs>
  <TitlesOfParts>
    <vt:vector size="33" baseType="lpstr">
      <vt:lpstr>用語解説</vt:lpstr>
      <vt:lpstr>医療保険のあらまし</vt:lpstr>
      <vt:lpstr>国民保険制度の仕組み</vt:lpstr>
      <vt:lpstr>県内各保険別事業実績</vt:lpstr>
      <vt:lpstr>市町村別高齢化状況</vt:lpstr>
      <vt:lpstr>医療保険のあらまし!b_nen</vt:lpstr>
      <vt:lpstr>医療保険のあらまし!b_nendo</vt:lpstr>
      <vt:lpstr>医療保険のあらまし!dir_PDF</vt:lpstr>
      <vt:lpstr>国民保険制度の仕組み!dir_PDF</vt:lpstr>
      <vt:lpstr>医療保険のあらまし!gengou</vt:lpstr>
      <vt:lpstr>医療保険のあらまし!n_nen</vt:lpstr>
      <vt:lpstr>医療保険のあらまし!n_nendo</vt:lpstr>
      <vt:lpstr>医療保険のあらまし!nen</vt:lpstr>
      <vt:lpstr>国民保険制度の仕組み!nen</vt:lpstr>
      <vt:lpstr>医療保険のあらまし!nendo</vt:lpstr>
      <vt:lpstr>医療保険のあらまし!print_a</vt:lpstr>
      <vt:lpstr>県内各保険別事業実績!print_a</vt:lpstr>
      <vt:lpstr>国民保険制度の仕組み!print_a</vt:lpstr>
      <vt:lpstr>市町村別高齢化状況!print_a</vt:lpstr>
      <vt:lpstr>用語解説!print_a</vt:lpstr>
      <vt:lpstr>医療保険のあらまし!Print_Area</vt:lpstr>
      <vt:lpstr>県内各保険別事業実績!Print_Area</vt:lpstr>
      <vt:lpstr>国民保険制度の仕組み!Print_Area</vt:lpstr>
      <vt:lpstr>市町村別高齢化状況!Print_Area</vt:lpstr>
      <vt:lpstr>用語解説!Print_Area</vt:lpstr>
      <vt:lpstr>用語解説!print_b</vt:lpstr>
      <vt:lpstr>用語解説!print_c</vt:lpstr>
      <vt:lpstr>用語解説!print_d</vt:lpstr>
      <vt:lpstr>用語解説!print_e</vt:lpstr>
      <vt:lpstr>用語解説!print_f</vt:lpstr>
      <vt:lpstr>用語解説!print_g</vt:lpstr>
      <vt:lpstr>用語解説!Print_Titles</vt:lpstr>
      <vt:lpstr>医療保険のあらまし!shift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上池 英樹</dc:creator>
  <cp:lastModifiedBy>E008</cp:lastModifiedBy>
  <cp:lastPrinted>2023-08-04T08:48:13Z</cp:lastPrinted>
  <dcterms:created xsi:type="dcterms:W3CDTF">2018-03-01T05:52:36Z</dcterms:created>
  <dcterms:modified xsi:type="dcterms:W3CDTF">2023-08-07T01:05:11Z</dcterms:modified>
</cp:coreProperties>
</file>