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JIGYO\2022\完成品\202409xx_県提出\令和4年度国民健康保険事業状況（各ファイル）\"/>
    </mc:Choice>
  </mc:AlternateContent>
  <xr:revisionPtr revIDLastSave="0" documentId="13_ncr:1_{F27C3AEC-B516-4B3F-BA97-BB643D61EFA4}" xr6:coauthVersionLast="44" xr6:coauthVersionMax="44" xr10:uidLastSave="{00000000-0000-0000-0000-000000000000}"/>
  <bookViews>
    <workbookView xWindow="19080" yWindow="-120" windowWidth="19440" windowHeight="15000" xr2:uid="{4DF38C6E-F64B-464F-9310-D231D539657C}"/>
  </bookViews>
  <sheets>
    <sheet name="第６表_経理状況" sheetId="4" r:id="rId1"/>
    <sheet name="第７表_科目別収支状況（県）" sheetId="2" r:id="rId2"/>
    <sheet name="第８表_賦課徴収状況" sheetId="3" r:id="rId3"/>
  </sheets>
  <externalReferences>
    <externalReference r:id="rId4"/>
    <externalReference r:id="rId5"/>
    <externalReference r:id="rId6"/>
  </externalReferences>
  <definedNames>
    <definedName name="b_nen">[1]Sheet1!$B$91</definedName>
    <definedName name="b_nendo" localSheetId="2">[1]Sheet1!$D$91</definedName>
    <definedName name="b_nendo">[2]Sheet1!$D$91</definedName>
    <definedName name="bb_nen">[1]Sheet1!$B$92</definedName>
    <definedName name="bb_nendo" localSheetId="2">[1]Sheet1!$D$92</definedName>
    <definedName name="bb_nendo">[2]Sheet1!$D$92</definedName>
    <definedName name="bbb_nendo" localSheetId="2">[1]Sheet1!$D$93</definedName>
    <definedName name="bbb_nendo">[2]Sheet1!$D$93</definedName>
    <definedName name="bbbb_nendo" localSheetId="2">[1]Sheet1!$D$94</definedName>
    <definedName name="bbbb_nendo">[2]Sheet1!$D$94</definedName>
    <definedName name="dir_PDF">'第７表_科目別収支状況（県）'!$D$54</definedName>
    <definedName name="dir_y" localSheetId="2">[1]Sheet1!$B$84</definedName>
    <definedName name="dir_y">[2]Sheet1!$B$84</definedName>
    <definedName name="gengou" localSheetId="2">[1]Sheet1!$B$89</definedName>
    <definedName name="gengou">[2]Sheet1!$B$89</definedName>
    <definedName name="nen" localSheetId="1">'第７表_科目別収支状況（県）'!$D$53</definedName>
    <definedName name="nen" localSheetId="2">[1]Sheet1!$B$90</definedName>
    <definedName name="nen">[2]Sheet1!$B$90</definedName>
    <definedName name="nendo" localSheetId="2">[1]Sheet1!$D$90</definedName>
    <definedName name="nendo">[2]Sheet1!$D$90</definedName>
    <definedName name="print_a" localSheetId="0">第６表_経理状況!$B$3:$H$44</definedName>
    <definedName name="print_a" localSheetId="2">第８表_賦課徴収状況!$B$2:$J$44</definedName>
    <definedName name="print_a">#REF!</definedName>
    <definedName name="_xlnm.Print_Area" localSheetId="0">第６表_経理状況!$B$3:$H$44,第６表_経理状況!$J$3:$R$44,第６表_経理状況!$T$3:$AA$44,第６表_経理状況!$AC$3:$AX$44</definedName>
    <definedName name="_xlnm.Print_Area" localSheetId="1">'第７表_科目別収支状況（県）'!$A$1:$F$40,'第７表_科目別収支状況（県）'!$H$1:$L$30</definedName>
    <definedName name="_xlnm.Print_Area" localSheetId="2">第８表_賦課徴収状況!$B$1:$J$44,第８表_賦課徴収状況!$L$1:$R$44,第８表_賦課徴収状況!$T$1:$AB$44,第８表_賦課徴収状況!$AD$1:$AJ$44,第８表_賦課徴収状況!$AL$1:$AT$44,第８表_賦課徴収状況!$AV$1:$BB$44,第８表_賦課徴収状況!$BD$2:$BN$39,第８表_賦課徴収状況!$BP$2:$BU$39,第８表_賦課徴収状況!$BW$2:$CD$44</definedName>
    <definedName name="print_b" localSheetId="0">第６表_経理状況!$J$3:$Q$44</definedName>
    <definedName name="print_b" localSheetId="2">第８表_賦課徴収状況!$L$2:$R$44</definedName>
    <definedName name="print_b">#REF!</definedName>
    <definedName name="print_c" localSheetId="0">第６表_経理状況!$T$3:$AA$44</definedName>
    <definedName name="print_c" localSheetId="2">第８表_賦課徴収状況!$T$2:$AB$44</definedName>
    <definedName name="print_c">#REF!</definedName>
    <definedName name="print_d" localSheetId="0">第６表_経理状況!$AC$3:$AK$44</definedName>
    <definedName name="print_d" localSheetId="2">第８表_賦課徴収状況!$AD$2:$AJ$44</definedName>
    <definedName name="print_d">#REF!</definedName>
    <definedName name="print_e" localSheetId="0">第６表_経理状況!$AN$3:$AX$44</definedName>
    <definedName name="print_e" localSheetId="2">第８表_賦課徴収状況!$AL$2:$AT$44</definedName>
    <definedName name="print_e">#REF!</definedName>
    <definedName name="print_f">第８表_賦課徴収状況!$AV$2:$BB$44</definedName>
    <definedName name="print_g">第８表_賦課徴収状況!$BD$2:$BN$39</definedName>
    <definedName name="print_h">第８表_賦課徴収状況!$BP$2:$BU$39</definedName>
    <definedName name="print_i">第８表_賦課徴収状況!$BW$2:$CD$44</definedName>
    <definedName name="shift" localSheetId="2">[1]Sheet1!$B$88</definedName>
    <definedName name="shift">[2]Sheet1!$B$88</definedName>
    <definedName name="tenki_a">第８表_賦課徴収状況!$C$9:$J$44</definedName>
    <definedName name="tenki_b">第８表_賦課徴収状況!$L$9:$Q$44</definedName>
    <definedName name="tenki_c">第８表_賦課徴収状況!$U$9:$AB$44</definedName>
    <definedName name="tenki_d">第８表_賦課徴収状況!$AD$9:$AI$44</definedName>
    <definedName name="tenki_e">第８表_賦課徴収状況!$AM$9:$AT$44</definedName>
    <definedName name="tenki_f">第８表_賦課徴収状況!$AV$9:$BA$44</definedName>
    <definedName name="tenki_g">第８表_賦課徴収状況!$BE$9:$BN$39</definedName>
    <definedName name="tenki_h">第８表_賦課徴収状況!$BP$9:$BT$39</definedName>
    <definedName name="tenki_i">第８表_賦課徴収状況!$BX$9:$CD$44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N13" i="4" l="1"/>
  <c r="AL13" i="4"/>
  <c r="T13" i="4"/>
  <c r="R13" i="4"/>
  <c r="AN12" i="4"/>
  <c r="AL12" i="4"/>
  <c r="T12" i="4"/>
  <c r="R12" i="4"/>
  <c r="AN11" i="4"/>
  <c r="AL11" i="4"/>
  <c r="T11" i="4"/>
  <c r="R11" i="4"/>
  <c r="T13" i="3" l="1"/>
  <c r="AL13" i="3" s="1"/>
  <c r="BB13" i="3" s="1"/>
  <c r="BW13" i="3" s="1"/>
  <c r="R13" i="3"/>
  <c r="T12" i="3"/>
  <c r="AL12" i="3" s="1"/>
  <c r="BB12" i="3" s="1"/>
  <c r="R12" i="3"/>
  <c r="T11" i="3"/>
  <c r="AL11" i="3" s="1"/>
  <c r="BB11" i="3" s="1"/>
  <c r="R11" i="3"/>
  <c r="T10" i="3"/>
  <c r="AL10" i="3" s="1"/>
  <c r="BB10" i="3" s="1"/>
  <c r="BW10" i="3" s="1"/>
  <c r="R10" i="3"/>
  <c r="T9" i="3"/>
  <c r="AL9" i="3" s="1"/>
  <c r="BB9" i="3" s="1"/>
  <c r="BW9" i="3" s="1"/>
  <c r="R9" i="3"/>
  <c r="Q6" i="3"/>
  <c r="P6" i="3"/>
  <c r="BW11" i="3" l="1"/>
  <c r="AZ6" i="3"/>
  <c r="BW12" i="3"/>
  <c r="BA6" i="3"/>
  <c r="AJ9" i="3"/>
  <c r="AJ10" i="3"/>
  <c r="AJ11" i="3"/>
  <c r="AH6" i="3" s="1"/>
  <c r="AJ12" i="3"/>
  <c r="AI6" i="3" s="1"/>
  <c r="AJ13" i="3"/>
  <c r="D54" i="2" l="1"/>
  <c r="D33" i="2"/>
  <c r="J27" i="2"/>
  <c r="D22" i="2"/>
  <c r="J21" i="2"/>
  <c r="J18" i="2"/>
  <c r="D16" i="2"/>
  <c r="D23" i="2" s="1"/>
  <c r="J14" i="2"/>
  <c r="J11" i="2"/>
  <c r="J8" i="2"/>
  <c r="J30" i="2" s="1"/>
  <c r="D8" i="2"/>
  <c r="K22" i="2" l="1"/>
  <c r="K20" i="2"/>
  <c r="K15" i="2"/>
  <c r="K10" i="2"/>
  <c r="K24" i="2"/>
  <c r="K17" i="2"/>
  <c r="K12" i="2"/>
  <c r="K5" i="2"/>
  <c r="K29" i="2"/>
  <c r="K19" i="2"/>
  <c r="K26" i="2"/>
  <c r="K23" i="2"/>
  <c r="K21" i="2"/>
  <c r="K16" i="2"/>
  <c r="K11" i="2"/>
  <c r="K9" i="2"/>
  <c r="K7" i="2"/>
  <c r="K30" i="2"/>
  <c r="K25" i="2"/>
  <c r="K13" i="2"/>
  <c r="K8" i="2"/>
  <c r="K6" i="2"/>
  <c r="K28" i="2"/>
  <c r="K27" i="2"/>
  <c r="K14" i="2"/>
  <c r="K18" i="2"/>
  <c r="D10" i="2"/>
  <c r="D38" i="2" l="1"/>
  <c r="D39" i="2" l="1"/>
  <c r="E34" i="2"/>
  <c r="E25" i="2"/>
  <c r="E18" i="2"/>
  <c r="E13" i="2"/>
  <c r="E6" i="2"/>
  <c r="E38" i="2"/>
  <c r="E30" i="2"/>
  <c r="E20" i="2"/>
  <c r="E15" i="2"/>
  <c r="E27" i="2"/>
  <c r="E24" i="2"/>
  <c r="E17" i="2"/>
  <c r="E12" i="2"/>
  <c r="E5" i="2"/>
  <c r="E37" i="2"/>
  <c r="E32" i="2"/>
  <c r="E29" i="2"/>
  <c r="E19" i="2"/>
  <c r="E35" i="2"/>
  <c r="E28" i="2"/>
  <c r="E21" i="2"/>
  <c r="E11" i="2"/>
  <c r="E36" i="2"/>
  <c r="E31" i="2"/>
  <c r="E26" i="2"/>
  <c r="E14" i="2"/>
  <c r="E9" i="2"/>
  <c r="E7" i="2"/>
  <c r="E8" i="2"/>
  <c r="E22" i="2"/>
  <c r="E16" i="2"/>
  <c r="E33" i="2"/>
  <c r="E23" i="2"/>
  <c r="E10" i="2"/>
</calcChain>
</file>

<file path=xl/sharedStrings.xml><?xml version="1.0" encoding="utf-8"?>
<sst xmlns="http://schemas.openxmlformats.org/spreadsheetml/2006/main" count="1039" uniqueCount="224">
  <si>
    <t>第６表  経理状況</t>
    <rPh sb="0" eb="1">
      <t>ダイ</t>
    </rPh>
    <rPh sb="2" eb="3">
      <t>ヒョウ</t>
    </rPh>
    <rPh sb="5" eb="7">
      <t>ケイリ</t>
    </rPh>
    <rPh sb="7" eb="9">
      <t>ジョウキョウ</t>
    </rPh>
    <phoneticPr fontId="5"/>
  </si>
  <si>
    <r>
      <t xml:space="preserve">第６表  </t>
    </r>
    <r>
      <rPr>
        <sz val="10"/>
        <rFont val="ＭＳ 明朝"/>
        <family val="1"/>
        <charset val="128"/>
      </rPr>
      <t>経理状況</t>
    </r>
    <rPh sb="0" eb="1">
      <t>ダイ</t>
    </rPh>
    <rPh sb="2" eb="3">
      <t>ヒョウ</t>
    </rPh>
    <rPh sb="5" eb="7">
      <t>ケイリ</t>
    </rPh>
    <rPh sb="7" eb="9">
      <t>ジョウキョウ</t>
    </rPh>
    <phoneticPr fontId="5"/>
  </si>
  <si>
    <t>(1)収入の部</t>
    <rPh sb="3" eb="5">
      <t>シュウニュウ</t>
    </rPh>
    <rPh sb="6" eb="7">
      <t>ブ</t>
    </rPh>
    <phoneticPr fontId="5"/>
  </si>
  <si>
    <t>(単位：円)</t>
    <rPh sb="1" eb="3">
      <t>タンイ</t>
    </rPh>
    <rPh sb="4" eb="5">
      <t>エン</t>
    </rPh>
    <phoneticPr fontId="5"/>
  </si>
  <si>
    <t>収入の部(単位：円)</t>
    <rPh sb="3" eb="4">
      <t>ブ</t>
    </rPh>
    <rPh sb="5" eb="7">
      <t>タンイ</t>
    </rPh>
    <rPh sb="8" eb="9">
      <t>エン</t>
    </rPh>
    <phoneticPr fontId="5"/>
  </si>
  <si>
    <t>(２)支出の部</t>
    <rPh sb="3" eb="5">
      <t>シシュツ</t>
    </rPh>
    <rPh sb="6" eb="7">
      <t>ブ</t>
    </rPh>
    <phoneticPr fontId="5"/>
  </si>
  <si>
    <t>支出の部(単位：円)</t>
    <rPh sb="5" eb="7">
      <t>タンイ</t>
    </rPh>
    <rPh sb="8" eb="9">
      <t>エン</t>
    </rPh>
    <phoneticPr fontId="5"/>
  </si>
  <si>
    <t>支出の部</t>
    <phoneticPr fontId="5"/>
  </si>
  <si>
    <t>(3)収支差引額</t>
    <rPh sb="3" eb="5">
      <t>シュウシ</t>
    </rPh>
    <rPh sb="5" eb="7">
      <t>サシヒキ</t>
    </rPh>
    <rPh sb="7" eb="8">
      <t>ガク</t>
    </rPh>
    <phoneticPr fontId="5"/>
  </si>
  <si>
    <t>(4)基金保有額</t>
    <rPh sb="3" eb="5">
      <t>キキン</t>
    </rPh>
    <rPh sb="5" eb="8">
      <t>ホユウガク</t>
    </rPh>
    <phoneticPr fontId="5"/>
  </si>
  <si>
    <t>保険給付費</t>
    <rPh sb="0" eb="4">
      <t>ホケンキュウフ</t>
    </rPh>
    <rPh sb="4" eb="5">
      <t>ヒ</t>
    </rPh>
    <phoneticPr fontId="5"/>
  </si>
  <si>
    <t>保険給付費</t>
    <phoneticPr fontId="3"/>
  </si>
  <si>
    <t>保険者</t>
    <rPh sb="0" eb="3">
      <t>ホケンシャ</t>
    </rPh>
    <phoneticPr fontId="5"/>
  </si>
  <si>
    <t>保険税(料)</t>
    <rPh sb="0" eb="2">
      <t>ホケン</t>
    </rPh>
    <rPh sb="2" eb="3">
      <t>ゼイ</t>
    </rPh>
    <rPh sb="4" eb="5">
      <t>リョウ</t>
    </rPh>
    <phoneticPr fontId="5"/>
  </si>
  <si>
    <t>国庫支出金</t>
    <rPh sb="0" eb="5">
      <t>コッコシシュツキン</t>
    </rPh>
    <phoneticPr fontId="5"/>
  </si>
  <si>
    <t>都道府県支出金</t>
    <rPh sb="0" eb="4">
      <t>トドウフケン</t>
    </rPh>
    <rPh sb="4" eb="6">
      <t>シシュツ</t>
    </rPh>
    <rPh sb="6" eb="7">
      <t>キン</t>
    </rPh>
    <phoneticPr fontId="3"/>
  </si>
  <si>
    <t>保険基盤安定</t>
    <rPh sb="0" eb="2">
      <t>ホケン</t>
    </rPh>
    <rPh sb="2" eb="4">
      <t>キバン</t>
    </rPh>
    <rPh sb="4" eb="6">
      <t>アンテイ</t>
    </rPh>
    <phoneticPr fontId="5"/>
  </si>
  <si>
    <t>未就学児均等割</t>
    <rPh sb="0" eb="4">
      <t>ミシュウガクジ</t>
    </rPh>
    <phoneticPr fontId="3"/>
  </si>
  <si>
    <t>職員給与費等</t>
    <rPh sb="0" eb="2">
      <t>ショクイン</t>
    </rPh>
    <rPh sb="2" eb="4">
      <t>キュウヨ</t>
    </rPh>
    <rPh sb="4" eb="5">
      <t>ヒ</t>
    </rPh>
    <rPh sb="5" eb="6">
      <t>トウ</t>
    </rPh>
    <phoneticPr fontId="3"/>
  </si>
  <si>
    <t>財政安定化</t>
    <rPh sb="0" eb="2">
      <t>ザイセイ</t>
    </rPh>
    <rPh sb="2" eb="5">
      <t>アンテイカ</t>
    </rPh>
    <phoneticPr fontId="3"/>
  </si>
  <si>
    <t>その他の</t>
    <rPh sb="2" eb="3">
      <t>タ</t>
    </rPh>
    <phoneticPr fontId="5"/>
  </si>
  <si>
    <t>繰越金</t>
    <rPh sb="0" eb="3">
      <t>クリコシキン</t>
    </rPh>
    <phoneticPr fontId="5"/>
  </si>
  <si>
    <t>その他の収入</t>
    <rPh sb="2" eb="3">
      <t>タ</t>
    </rPh>
    <rPh sb="4" eb="6">
      <t>シュウニュウ</t>
    </rPh>
    <phoneticPr fontId="5"/>
  </si>
  <si>
    <t>合計</t>
    <rPh sb="0" eb="2">
      <t>ゴウケイ</t>
    </rPh>
    <phoneticPr fontId="5"/>
  </si>
  <si>
    <t>総務費</t>
    <rPh sb="0" eb="3">
      <t>ソウムヒ</t>
    </rPh>
    <phoneticPr fontId="5"/>
  </si>
  <si>
    <t>一般被保険者分</t>
    <rPh sb="0" eb="2">
      <t>イッパン</t>
    </rPh>
    <rPh sb="2" eb="6">
      <t>ヒホケンシャ</t>
    </rPh>
    <rPh sb="6" eb="7">
      <t>ブン</t>
    </rPh>
    <phoneticPr fontId="5"/>
  </si>
  <si>
    <t>退職被保険者等分</t>
    <rPh sb="0" eb="2">
      <t>タイショク</t>
    </rPh>
    <rPh sb="2" eb="6">
      <t>ヒホケンシャ</t>
    </rPh>
    <rPh sb="6" eb="7">
      <t>トウ</t>
    </rPh>
    <rPh sb="7" eb="8">
      <t>ブン</t>
    </rPh>
    <phoneticPr fontId="5"/>
  </si>
  <si>
    <t>審査支払</t>
    <rPh sb="0" eb="2">
      <t>シンサ</t>
    </rPh>
    <rPh sb="2" eb="4">
      <t>シハライ</t>
    </rPh>
    <phoneticPr fontId="5"/>
  </si>
  <si>
    <t>計</t>
    <rPh sb="0" eb="1">
      <t>ケイ</t>
    </rPh>
    <phoneticPr fontId="5"/>
  </si>
  <si>
    <t>後期高齢者</t>
    <rPh sb="0" eb="2">
      <t>コウキ</t>
    </rPh>
    <rPh sb="2" eb="5">
      <t>コウレイシャ</t>
    </rPh>
    <phoneticPr fontId="5"/>
  </si>
  <si>
    <t>前期高齢者</t>
    <rPh sb="0" eb="2">
      <t>ゼンキ</t>
    </rPh>
    <rPh sb="2" eb="5">
      <t>コウレイシャ</t>
    </rPh>
    <phoneticPr fontId="5"/>
  </si>
  <si>
    <t>介護納付金</t>
    <rPh sb="0" eb="2">
      <t>カイゴ</t>
    </rPh>
    <rPh sb="2" eb="5">
      <t>ノウフキン</t>
    </rPh>
    <phoneticPr fontId="5"/>
  </si>
  <si>
    <t>保健事業費</t>
    <rPh sb="0" eb="2">
      <t>ホケン</t>
    </rPh>
    <rPh sb="2" eb="4">
      <t>ジギョウ</t>
    </rPh>
    <rPh sb="4" eb="5">
      <t>ヒ</t>
    </rPh>
    <phoneticPr fontId="5"/>
  </si>
  <si>
    <t>国民健康保険事業費納付金</t>
    <rPh sb="0" eb="2">
      <t>コクミン</t>
    </rPh>
    <rPh sb="2" eb="4">
      <t>ケンコウ</t>
    </rPh>
    <rPh sb="4" eb="6">
      <t>ホケン</t>
    </rPh>
    <rPh sb="6" eb="8">
      <t>ジギョウ</t>
    </rPh>
    <rPh sb="8" eb="9">
      <t>ヒ</t>
    </rPh>
    <rPh sb="9" eb="12">
      <t>ノウフキン</t>
    </rPh>
    <phoneticPr fontId="3"/>
  </si>
  <si>
    <t>その他の支出</t>
    <rPh sb="0" eb="3">
      <t>ソノタ</t>
    </rPh>
    <rPh sb="4" eb="6">
      <t>シシュツ</t>
    </rPh>
    <phoneticPr fontId="5"/>
  </si>
  <si>
    <t>支出合計</t>
    <rPh sb="0" eb="2">
      <t>シシュツ</t>
    </rPh>
    <rPh sb="2" eb="4">
      <t>ゴウケイ</t>
    </rPh>
    <phoneticPr fontId="5"/>
  </si>
  <si>
    <t>収支差引額</t>
    <rPh sb="0" eb="2">
      <t>シュウシ</t>
    </rPh>
    <rPh sb="2" eb="4">
      <t>サシヒキ</t>
    </rPh>
    <rPh sb="4" eb="5">
      <t>ガク</t>
    </rPh>
    <phoneticPr fontId="5"/>
  </si>
  <si>
    <t>基金保有額</t>
    <rPh sb="0" eb="2">
      <t>キキン</t>
    </rPh>
    <rPh sb="2" eb="5">
      <t>ホユウガク</t>
    </rPh>
    <phoneticPr fontId="5"/>
  </si>
  <si>
    <t>普通交付金</t>
    <rPh sb="0" eb="2">
      <t>フツウ</t>
    </rPh>
    <rPh sb="2" eb="5">
      <t>コウフキン</t>
    </rPh>
    <phoneticPr fontId="3"/>
  </si>
  <si>
    <t>特別交付金</t>
    <rPh sb="0" eb="2">
      <t>トクベツ</t>
    </rPh>
    <rPh sb="2" eb="5">
      <t>コウフキン</t>
    </rPh>
    <phoneticPr fontId="5"/>
  </si>
  <si>
    <t>その他</t>
    <rPh sb="2" eb="3">
      <t>タ</t>
    </rPh>
    <phoneticPr fontId="5"/>
  </si>
  <si>
    <t>繰入金</t>
  </si>
  <si>
    <t>保険料繰入金</t>
    <rPh sb="3" eb="6">
      <t>クリイレキン</t>
    </rPh>
    <phoneticPr fontId="3"/>
  </si>
  <si>
    <t>繰入金</t>
    <phoneticPr fontId="3"/>
  </si>
  <si>
    <t>支援事業繰入金</t>
    <phoneticPr fontId="3"/>
  </si>
  <si>
    <t>療養給付費</t>
    <rPh sb="0" eb="2">
      <t>リョウヨウ</t>
    </rPh>
    <rPh sb="2" eb="4">
      <t>キュウフ</t>
    </rPh>
    <rPh sb="4" eb="5">
      <t>ヒ</t>
    </rPh>
    <phoneticPr fontId="5"/>
  </si>
  <si>
    <t>療養費</t>
    <rPh sb="0" eb="3">
      <t>リョウヨウヒ</t>
    </rPh>
    <phoneticPr fontId="5"/>
  </si>
  <si>
    <t>高額療養費</t>
    <rPh sb="0" eb="2">
      <t>コウガク</t>
    </rPh>
    <rPh sb="2" eb="5">
      <t>リョウヨウヒ</t>
    </rPh>
    <phoneticPr fontId="5"/>
  </si>
  <si>
    <t>高額介護合算
療養費</t>
    <rPh sb="0" eb="2">
      <t>コウガク</t>
    </rPh>
    <rPh sb="2" eb="4">
      <t>カイゴ</t>
    </rPh>
    <rPh sb="4" eb="6">
      <t>ガッサン</t>
    </rPh>
    <rPh sb="7" eb="10">
      <t>リョウヨウヒ</t>
    </rPh>
    <phoneticPr fontId="5"/>
  </si>
  <si>
    <t>その他</t>
    <rPh sb="0" eb="3">
      <t>ソノタ</t>
    </rPh>
    <phoneticPr fontId="5"/>
  </si>
  <si>
    <t>療養給付費・療養費</t>
    <rPh sb="0" eb="2">
      <t>リョウヨウ</t>
    </rPh>
    <rPh sb="2" eb="4">
      <t>キュウフ</t>
    </rPh>
    <rPh sb="4" eb="5">
      <t>ヒ</t>
    </rPh>
    <rPh sb="6" eb="9">
      <t>リョウヨウヒ</t>
    </rPh>
    <phoneticPr fontId="5"/>
  </si>
  <si>
    <t>高額療養費・
高額介護合算療養費</t>
    <rPh sb="0" eb="2">
      <t>コウガク</t>
    </rPh>
    <rPh sb="2" eb="5">
      <t>リョウヨウヒ</t>
    </rPh>
    <phoneticPr fontId="5"/>
  </si>
  <si>
    <t>手数料</t>
    <rPh sb="0" eb="3">
      <t>テスウリョウ</t>
    </rPh>
    <phoneticPr fontId="5"/>
  </si>
  <si>
    <t>支援金</t>
    <phoneticPr fontId="3"/>
  </si>
  <si>
    <t>医療給付費分</t>
    <rPh sb="0" eb="2">
      <t>イリョウ</t>
    </rPh>
    <rPh sb="2" eb="4">
      <t>キュウフ</t>
    </rPh>
    <rPh sb="4" eb="5">
      <t>ヒ</t>
    </rPh>
    <rPh sb="5" eb="6">
      <t>ブン</t>
    </rPh>
    <phoneticPr fontId="3"/>
  </si>
  <si>
    <t>後期高齢者支援金等分</t>
    <rPh sb="0" eb="2">
      <t>コウキ</t>
    </rPh>
    <rPh sb="2" eb="5">
      <t>コウレイシャ</t>
    </rPh>
    <rPh sb="5" eb="8">
      <t>シエンキン</t>
    </rPh>
    <rPh sb="8" eb="9">
      <t>トウ</t>
    </rPh>
    <rPh sb="9" eb="10">
      <t>ブン</t>
    </rPh>
    <phoneticPr fontId="5"/>
  </si>
  <si>
    <t>介護納付金分</t>
    <rPh sb="0" eb="2">
      <t>カイゴ</t>
    </rPh>
    <rPh sb="2" eb="5">
      <t>ノウフキン</t>
    </rPh>
    <rPh sb="5" eb="6">
      <t>ブン</t>
    </rPh>
    <phoneticPr fontId="5"/>
  </si>
  <si>
    <t>市町村計</t>
    <rPh sb="0" eb="3">
      <t>シチョウソン</t>
    </rPh>
    <rPh sb="3" eb="4">
      <t>ケイ</t>
    </rPh>
    <phoneticPr fontId="5"/>
  </si>
  <si>
    <t>令和2年度</t>
  </si>
  <si>
    <t>-----</t>
  </si>
  <si>
    <t>令和3年度</t>
  </si>
  <si>
    <t>令和4年度</t>
  </si>
  <si>
    <t>宮崎市</t>
  </si>
  <si>
    <t>都城市</t>
  </si>
  <si>
    <t>延岡市</t>
  </si>
  <si>
    <t>日南市</t>
  </si>
  <si>
    <t>小林市</t>
  </si>
  <si>
    <t>日向市</t>
  </si>
  <si>
    <t>串間市</t>
  </si>
  <si>
    <t>西都市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</si>
  <si>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</si>
  <si>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</si>
  <si>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</si>
  <si>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</si>
  <si>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</si>
  <si>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</si>
  <si>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</si>
  <si>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</si>
  <si>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</si>
  <si>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</si>
  <si>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</si>
  <si>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</si>
  <si>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</si>
  <si>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</si>
  <si>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</si>
  <si>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</si>
  <si>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</si>
  <si>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美郷町</t>
    <rPh sb="0" eb="2">
      <t>ミサト</t>
    </rPh>
    <rPh sb="2" eb="3">
      <t>チョウ</t>
    </rPh>
    <phoneticPr fontId="5"/>
  </si>
  <si>
    <t>組合計</t>
    <rPh sb="0" eb="2">
      <t>クミアイ</t>
    </rPh>
    <rPh sb="2" eb="3">
      <t>ケイ</t>
    </rPh>
    <phoneticPr fontId="5"/>
  </si>
  <si>
    <t>-----</t>
    <phoneticPr fontId="3"/>
  </si>
  <si>
    <t>医師国保組合</t>
    <rPh sb="4" eb="6">
      <t>クミアイ</t>
    </rPh>
    <phoneticPr fontId="5"/>
  </si>
  <si>
    <t>歯科国保組合</t>
    <rPh sb="0" eb="2">
      <t>シカ</t>
    </rPh>
    <rPh sb="4" eb="6">
      <t>クミアイ</t>
    </rPh>
    <phoneticPr fontId="5"/>
  </si>
  <si>
    <t>県合計</t>
    <rPh sb="0" eb="1">
      <t>ケン</t>
    </rPh>
    <rPh sb="1" eb="3">
      <t>ゴウケイ</t>
    </rPh>
    <phoneticPr fontId="5"/>
  </si>
  <si>
    <t>第７表　科目別収支状況（県）</t>
    <rPh sb="0" eb="1">
      <t>ダイ</t>
    </rPh>
    <rPh sb="2" eb="3">
      <t>ヒョウ</t>
    </rPh>
    <phoneticPr fontId="5"/>
  </si>
  <si>
    <t>収入</t>
    <rPh sb="0" eb="2">
      <t>シュウニュウ</t>
    </rPh>
    <phoneticPr fontId="11"/>
  </si>
  <si>
    <t>（単位：円，％）</t>
    <rPh sb="1" eb="3">
      <t>タンイ</t>
    </rPh>
    <rPh sb="4" eb="5">
      <t>エン</t>
    </rPh>
    <phoneticPr fontId="11"/>
  </si>
  <si>
    <t>支出</t>
    <rPh sb="0" eb="2">
      <t>シシュツ</t>
    </rPh>
    <phoneticPr fontId="11"/>
  </si>
  <si>
    <t>（単位：円、％）</t>
    <rPh sb="1" eb="3">
      <t>タンイ</t>
    </rPh>
    <rPh sb="4" eb="5">
      <t>エン</t>
    </rPh>
    <phoneticPr fontId="11"/>
  </si>
  <si>
    <t>科　　目</t>
    <rPh sb="0" eb="1">
      <t>カ</t>
    </rPh>
    <rPh sb="3" eb="4">
      <t>メ</t>
    </rPh>
    <phoneticPr fontId="11"/>
  </si>
  <si>
    <t>決算額</t>
    <rPh sb="0" eb="3">
      <t>ケッサンガク</t>
    </rPh>
    <phoneticPr fontId="11"/>
  </si>
  <si>
    <t>構成率</t>
    <rPh sb="0" eb="3">
      <t>コウセイリツ</t>
    </rPh>
    <phoneticPr fontId="11"/>
  </si>
  <si>
    <t>前年度決算額</t>
    <rPh sb="0" eb="3">
      <t>ゼンネンド</t>
    </rPh>
    <rPh sb="3" eb="6">
      <t>ケッサンガク</t>
    </rPh>
    <phoneticPr fontId="11"/>
  </si>
  <si>
    <t>科目</t>
    <rPh sb="0" eb="2">
      <t>カモク</t>
    </rPh>
    <phoneticPr fontId="11"/>
  </si>
  <si>
    <t>分担金及び負担金</t>
    <rPh sb="0" eb="3">
      <t>ブンタンキン</t>
    </rPh>
    <rPh sb="3" eb="4">
      <t>オヨ</t>
    </rPh>
    <rPh sb="5" eb="8">
      <t>フタンキン</t>
    </rPh>
    <phoneticPr fontId="11"/>
  </si>
  <si>
    <t>事業費納付金</t>
    <rPh sb="0" eb="3">
      <t>ジギョウヒ</t>
    </rPh>
    <rPh sb="3" eb="6">
      <t>ノウフキン</t>
    </rPh>
    <phoneticPr fontId="11"/>
  </si>
  <si>
    <t>医療給付費分</t>
    <phoneticPr fontId="11"/>
  </si>
  <si>
    <t>総務費</t>
    <rPh sb="0" eb="3">
      <t>ソウムヒ</t>
    </rPh>
    <phoneticPr fontId="11"/>
  </si>
  <si>
    <t>後期高齢者支援金等分</t>
  </si>
  <si>
    <t>保険給付費
等交付金</t>
    <rPh sb="0" eb="2">
      <t>ホケン</t>
    </rPh>
    <rPh sb="2" eb="5">
      <t>キュウフヒ</t>
    </rPh>
    <rPh sb="6" eb="7">
      <t>トウ</t>
    </rPh>
    <rPh sb="7" eb="10">
      <t>コウフキン</t>
    </rPh>
    <phoneticPr fontId="11"/>
  </si>
  <si>
    <t>普通交付金</t>
    <rPh sb="0" eb="5">
      <t>フツウコウフキン</t>
    </rPh>
    <phoneticPr fontId="11"/>
  </si>
  <si>
    <t>介護納付金分</t>
  </si>
  <si>
    <t>特別交付金</t>
    <rPh sb="0" eb="2">
      <t>トクベツ</t>
    </rPh>
    <rPh sb="2" eb="5">
      <t>コウフキン</t>
    </rPh>
    <phoneticPr fontId="11"/>
  </si>
  <si>
    <t>計</t>
    <rPh sb="0" eb="1">
      <t>ケイ</t>
    </rPh>
    <phoneticPr fontId="11"/>
  </si>
  <si>
    <t>財政安定化基金負担金</t>
    <rPh sb="0" eb="2">
      <t>ザイセイ</t>
    </rPh>
    <rPh sb="2" eb="5">
      <t>アンテイカ</t>
    </rPh>
    <rPh sb="5" eb="7">
      <t>キキン</t>
    </rPh>
    <rPh sb="7" eb="10">
      <t>フタンキン</t>
    </rPh>
    <phoneticPr fontId="11"/>
  </si>
  <si>
    <t>後期高齢者
支援金等</t>
    <rPh sb="0" eb="2">
      <t>コウキ</t>
    </rPh>
    <rPh sb="2" eb="5">
      <t>コウレイシャ</t>
    </rPh>
    <rPh sb="6" eb="9">
      <t>シエンキン</t>
    </rPh>
    <rPh sb="9" eb="10">
      <t>トウ</t>
    </rPh>
    <phoneticPr fontId="11"/>
  </si>
  <si>
    <t>後期高齢者支援金</t>
    <rPh sb="0" eb="2">
      <t>コウキ</t>
    </rPh>
    <rPh sb="2" eb="5">
      <t>コウレイシャ</t>
    </rPh>
    <rPh sb="5" eb="8">
      <t>シエンキン</t>
    </rPh>
    <phoneticPr fontId="11"/>
  </si>
  <si>
    <t>事務費拠出金</t>
    <rPh sb="0" eb="3">
      <t>ジムヒ</t>
    </rPh>
    <rPh sb="3" eb="6">
      <t>キョシュツキン</t>
    </rPh>
    <phoneticPr fontId="11"/>
  </si>
  <si>
    <t>国庫支出金</t>
    <rPh sb="0" eb="2">
      <t>コッコ</t>
    </rPh>
    <rPh sb="2" eb="4">
      <t>シシュツ</t>
    </rPh>
    <rPh sb="4" eb="5">
      <t>キン</t>
    </rPh>
    <phoneticPr fontId="11"/>
  </si>
  <si>
    <t>国庫負担金</t>
    <rPh sb="0" eb="2">
      <t>コッコ</t>
    </rPh>
    <rPh sb="2" eb="5">
      <t>フタンキン</t>
    </rPh>
    <phoneticPr fontId="11"/>
  </si>
  <si>
    <t>療養給付費等負担金</t>
    <phoneticPr fontId="11"/>
  </si>
  <si>
    <t>高額医療費負担金</t>
    <phoneticPr fontId="11"/>
  </si>
  <si>
    <t>前期高齢者
納付金等</t>
    <rPh sb="0" eb="2">
      <t>ゼンキ</t>
    </rPh>
    <rPh sb="2" eb="5">
      <t>コウレイシャ</t>
    </rPh>
    <rPh sb="6" eb="9">
      <t>ノウフキン</t>
    </rPh>
    <rPh sb="9" eb="10">
      <t>トウ</t>
    </rPh>
    <phoneticPr fontId="11"/>
  </si>
  <si>
    <t>前期高齢者納付金</t>
    <rPh sb="0" eb="2">
      <t>ゼンキ</t>
    </rPh>
    <rPh sb="2" eb="5">
      <t>コウレイシャ</t>
    </rPh>
    <rPh sb="5" eb="8">
      <t>ノウフキン</t>
    </rPh>
    <phoneticPr fontId="11"/>
  </si>
  <si>
    <t>特別高額医療費共同事業負担金</t>
  </si>
  <si>
    <t>特定健康診査等負担金</t>
  </si>
  <si>
    <t>財政安定化基金負担金</t>
  </si>
  <si>
    <t>介護納付金</t>
    <rPh sb="0" eb="2">
      <t>カイゴ</t>
    </rPh>
    <rPh sb="2" eb="5">
      <t>ノウフキン</t>
    </rPh>
    <phoneticPr fontId="11"/>
  </si>
  <si>
    <t>病床転換
支援金等</t>
    <rPh sb="0" eb="2">
      <t>ビョウショウ</t>
    </rPh>
    <rPh sb="2" eb="4">
      <t>テンカン</t>
    </rPh>
    <rPh sb="5" eb="8">
      <t>シエンキン</t>
    </rPh>
    <rPh sb="8" eb="9">
      <t>トウ</t>
    </rPh>
    <phoneticPr fontId="11"/>
  </si>
  <si>
    <t>病床転換支援金</t>
    <rPh sb="0" eb="2">
      <t>ビョウショウ</t>
    </rPh>
    <rPh sb="2" eb="4">
      <t>テンカン</t>
    </rPh>
    <rPh sb="4" eb="7">
      <t>シエンキン</t>
    </rPh>
    <phoneticPr fontId="11"/>
  </si>
  <si>
    <t>国庫補助金</t>
    <rPh sb="0" eb="2">
      <t>コッコ</t>
    </rPh>
    <rPh sb="2" eb="5">
      <t>ホジョキン</t>
    </rPh>
    <phoneticPr fontId="11"/>
  </si>
  <si>
    <t>普通調整交付金</t>
  </si>
  <si>
    <t>特別調整交付金</t>
  </si>
  <si>
    <t>保険者努力支援制度交付金</t>
  </si>
  <si>
    <t>特別高額医療
費共同事業</t>
    <rPh sb="0" eb="2">
      <t>トクベツ</t>
    </rPh>
    <rPh sb="2" eb="4">
      <t>コウガク</t>
    </rPh>
    <rPh sb="4" eb="6">
      <t>イリョウ</t>
    </rPh>
    <rPh sb="7" eb="8">
      <t>ヒ</t>
    </rPh>
    <rPh sb="8" eb="10">
      <t>キョウドウ</t>
    </rPh>
    <rPh sb="10" eb="12">
      <t>ジギョウ</t>
    </rPh>
    <phoneticPr fontId="11"/>
  </si>
  <si>
    <t>事業費拠出金</t>
    <rPh sb="0" eb="3">
      <t>ジギョウヒ</t>
    </rPh>
    <rPh sb="3" eb="6">
      <t>キョシュツキン</t>
    </rPh>
    <phoneticPr fontId="11"/>
  </si>
  <si>
    <t>財政安定化基金補助金</t>
  </si>
  <si>
    <t>その他</t>
    <rPh sb="2" eb="3">
      <t>タ</t>
    </rPh>
    <phoneticPr fontId="11"/>
  </si>
  <si>
    <t>財政安定化基金交付金</t>
    <rPh sb="0" eb="2">
      <t>ザイセイ</t>
    </rPh>
    <rPh sb="2" eb="5">
      <t>アンテイカ</t>
    </rPh>
    <rPh sb="5" eb="7">
      <t>キキン</t>
    </rPh>
    <rPh sb="7" eb="10">
      <t>コウフキン</t>
    </rPh>
    <phoneticPr fontId="11"/>
  </si>
  <si>
    <t>保健事業費</t>
    <rPh sb="0" eb="2">
      <t>ホケン</t>
    </rPh>
    <rPh sb="2" eb="5">
      <t>ジギョウヒ</t>
    </rPh>
    <phoneticPr fontId="11"/>
  </si>
  <si>
    <t>療養給付費等交付金</t>
    <rPh sb="0" eb="2">
      <t>リョウヨウ</t>
    </rPh>
    <rPh sb="2" eb="5">
      <t>キュウフヒ</t>
    </rPh>
    <rPh sb="5" eb="6">
      <t>トウ</t>
    </rPh>
    <rPh sb="6" eb="9">
      <t>コウフキン</t>
    </rPh>
    <phoneticPr fontId="11"/>
  </si>
  <si>
    <t>償還金及び
還付付加金</t>
    <rPh sb="0" eb="3">
      <t>ショウカンキン</t>
    </rPh>
    <rPh sb="3" eb="4">
      <t>オヨ</t>
    </rPh>
    <rPh sb="6" eb="8">
      <t>カンプ</t>
    </rPh>
    <rPh sb="8" eb="11">
      <t>フカキン</t>
    </rPh>
    <phoneticPr fontId="11"/>
  </si>
  <si>
    <t>療養給付費等負担金償還金</t>
    <rPh sb="0" eb="2">
      <t>リョウヨウ</t>
    </rPh>
    <rPh sb="2" eb="5">
      <t>キュウフヒ</t>
    </rPh>
    <rPh sb="5" eb="6">
      <t>トウ</t>
    </rPh>
    <rPh sb="6" eb="9">
      <t>フタンキン</t>
    </rPh>
    <rPh sb="9" eb="12">
      <t>ショウカンキン</t>
    </rPh>
    <phoneticPr fontId="11"/>
  </si>
  <si>
    <t>前期高齢者交付金</t>
    <rPh sb="0" eb="2">
      <t>ゼンキ</t>
    </rPh>
    <rPh sb="2" eb="5">
      <t>コウレイシャ</t>
    </rPh>
    <rPh sb="5" eb="8">
      <t>コウフキン</t>
    </rPh>
    <phoneticPr fontId="11"/>
  </si>
  <si>
    <t>療養給付費等交付金償還金</t>
    <rPh sb="0" eb="2">
      <t>リョウヨウ</t>
    </rPh>
    <rPh sb="2" eb="5">
      <t>キュウフヒ</t>
    </rPh>
    <rPh sb="5" eb="6">
      <t>トウ</t>
    </rPh>
    <rPh sb="6" eb="9">
      <t>コウフキン</t>
    </rPh>
    <rPh sb="9" eb="12">
      <t>ショウカンキン</t>
    </rPh>
    <phoneticPr fontId="11"/>
  </si>
  <si>
    <t>特別高額医療費共同事業交付金</t>
    <rPh sb="0" eb="2">
      <t>トクベツ</t>
    </rPh>
    <rPh sb="2" eb="4">
      <t>コウガク</t>
    </rPh>
    <rPh sb="4" eb="7">
      <t>イリョウヒ</t>
    </rPh>
    <rPh sb="7" eb="9">
      <t>キョウドウ</t>
    </rPh>
    <rPh sb="9" eb="11">
      <t>ジギョウ</t>
    </rPh>
    <rPh sb="11" eb="14">
      <t>コウフキン</t>
    </rPh>
    <phoneticPr fontId="11"/>
  </si>
  <si>
    <t>特定健康診査等負担金償還金</t>
    <rPh sb="0" eb="2">
      <t>トクテイ</t>
    </rPh>
    <rPh sb="2" eb="4">
      <t>ケンコウ</t>
    </rPh>
    <rPh sb="4" eb="6">
      <t>シンサ</t>
    </rPh>
    <rPh sb="6" eb="7">
      <t>トウ</t>
    </rPh>
    <rPh sb="7" eb="10">
      <t>フタンキン</t>
    </rPh>
    <rPh sb="10" eb="13">
      <t>ショウカンキン</t>
    </rPh>
    <phoneticPr fontId="11"/>
  </si>
  <si>
    <t>一般会計繰入金</t>
    <rPh sb="0" eb="2">
      <t>イッパン</t>
    </rPh>
    <rPh sb="2" eb="4">
      <t>カイケイ</t>
    </rPh>
    <rPh sb="4" eb="7">
      <t>クリイレキン</t>
    </rPh>
    <phoneticPr fontId="11"/>
  </si>
  <si>
    <t>特定健康診査等負担金繰入金</t>
    <rPh sb="0" eb="2">
      <t>トクテイ</t>
    </rPh>
    <rPh sb="2" eb="4">
      <t>ケンコウ</t>
    </rPh>
    <rPh sb="4" eb="6">
      <t>シンサ</t>
    </rPh>
    <rPh sb="6" eb="7">
      <t>トウ</t>
    </rPh>
    <rPh sb="7" eb="10">
      <t>フタンキン</t>
    </rPh>
    <rPh sb="10" eb="13">
      <t>クリイレキン</t>
    </rPh>
    <phoneticPr fontId="11"/>
  </si>
  <si>
    <t>都道府県繰入金</t>
    <rPh sb="0" eb="4">
      <t>トドウフケン</t>
    </rPh>
    <rPh sb="4" eb="7">
      <t>クリイレキン</t>
    </rPh>
    <phoneticPr fontId="11"/>
  </si>
  <si>
    <t>基金積立金</t>
    <rPh sb="0" eb="2">
      <t>キキン</t>
    </rPh>
    <rPh sb="2" eb="5">
      <t>ツミタテキン</t>
    </rPh>
    <phoneticPr fontId="11"/>
  </si>
  <si>
    <t>高額医療費負担金繰入金</t>
    <rPh sb="0" eb="2">
      <t>コウガク</t>
    </rPh>
    <rPh sb="2" eb="5">
      <t>イリョウヒ</t>
    </rPh>
    <rPh sb="5" eb="8">
      <t>フタンキン</t>
    </rPh>
    <rPh sb="8" eb="11">
      <t>クリイレキン</t>
    </rPh>
    <phoneticPr fontId="11"/>
  </si>
  <si>
    <t>その他の支出</t>
    <phoneticPr fontId="11"/>
  </si>
  <si>
    <t>事務費繰入金</t>
    <rPh sb="0" eb="3">
      <t>ジムヒ</t>
    </rPh>
    <rPh sb="3" eb="6">
      <t>クリイレキン</t>
    </rPh>
    <phoneticPr fontId="11"/>
  </si>
  <si>
    <t>合計</t>
    <rPh sb="0" eb="2">
      <t>ゴウケイ</t>
    </rPh>
    <phoneticPr fontId="11"/>
  </si>
  <si>
    <t>財政安定化基金支出金繰入金</t>
    <rPh sb="0" eb="2">
      <t>ザイセイ</t>
    </rPh>
    <rPh sb="2" eb="5">
      <t>アンテイカ</t>
    </rPh>
    <rPh sb="5" eb="7">
      <t>キキン</t>
    </rPh>
    <rPh sb="7" eb="9">
      <t>シシュツ</t>
    </rPh>
    <rPh sb="9" eb="10">
      <t>キン</t>
    </rPh>
    <rPh sb="10" eb="13">
      <t>クリイレキン</t>
    </rPh>
    <phoneticPr fontId="11"/>
  </si>
  <si>
    <t>保険給付費等交付金返還金</t>
    <rPh sb="0" eb="2">
      <t>ホケン</t>
    </rPh>
    <rPh sb="2" eb="5">
      <t>キュウフヒ</t>
    </rPh>
    <rPh sb="5" eb="6">
      <t>トウ</t>
    </rPh>
    <rPh sb="6" eb="9">
      <t>コウフキン</t>
    </rPh>
    <rPh sb="9" eb="12">
      <t>ヘンカンキン</t>
    </rPh>
    <phoneticPr fontId="11"/>
  </si>
  <si>
    <t>基金繰入金</t>
    <rPh sb="0" eb="2">
      <t>キキン</t>
    </rPh>
    <rPh sb="2" eb="5">
      <t>クリイレキン</t>
    </rPh>
    <phoneticPr fontId="11"/>
  </si>
  <si>
    <t>繰越金</t>
    <rPh sb="0" eb="3">
      <t>クリコシキン</t>
    </rPh>
    <phoneticPr fontId="11"/>
  </si>
  <si>
    <t>その他の収入</t>
    <rPh sb="2" eb="3">
      <t>タ</t>
    </rPh>
    <rPh sb="4" eb="6">
      <t>シュウニュウ</t>
    </rPh>
    <phoneticPr fontId="11"/>
  </si>
  <si>
    <t>収支差引額</t>
    <rPh sb="0" eb="2">
      <t>シュウシ</t>
    </rPh>
    <rPh sb="2" eb="5">
      <t>サシヒキガク</t>
    </rPh>
    <phoneticPr fontId="11"/>
  </si>
  <si>
    <t>基金等保有額</t>
    <rPh sb="0" eb="2">
      <t>キキン</t>
    </rPh>
    <rPh sb="2" eb="3">
      <t>トウ</t>
    </rPh>
    <rPh sb="3" eb="6">
      <t>ホユウガク</t>
    </rPh>
    <phoneticPr fontId="11"/>
  </si>
  <si>
    <t>nen</t>
    <phoneticPr fontId="11"/>
  </si>
  <si>
    <t>dir_PDF</t>
  </si>
  <si>
    <t>第８表　保険税（料）の賦課徴収状況</t>
    <rPh sb="0" eb="1">
      <t>ダイ</t>
    </rPh>
    <rPh sb="2" eb="3">
      <t>ヒョウ</t>
    </rPh>
    <rPh sb="4" eb="6">
      <t>ホケン</t>
    </rPh>
    <rPh sb="6" eb="7">
      <t>ゼイ</t>
    </rPh>
    <rPh sb="8" eb="9">
      <t>リョウ</t>
    </rPh>
    <rPh sb="11" eb="15">
      <t>フカチョウシュウ</t>
    </rPh>
    <rPh sb="15" eb="17">
      <t>ジョウキョウ</t>
    </rPh>
    <phoneticPr fontId="5"/>
  </si>
  <si>
    <t>第８表　保険税（料）の賦課徴収状況</t>
    <phoneticPr fontId="5"/>
  </si>
  <si>
    <t>(1)収納状況</t>
    <rPh sb="3" eb="5">
      <t>シュウノウ</t>
    </rPh>
    <rPh sb="5" eb="7">
      <t>ジョウキョウ</t>
    </rPh>
    <phoneticPr fontId="5"/>
  </si>
  <si>
    <t>収納状況</t>
    <phoneticPr fontId="5"/>
  </si>
  <si>
    <t>収納状況</t>
    <rPh sb="0" eb="2">
      <t>シュウノウ</t>
    </rPh>
    <rPh sb="2" eb="4">
      <t>ジョウキョウ</t>
    </rPh>
    <phoneticPr fontId="5"/>
  </si>
  <si>
    <t>一般被保険者</t>
    <phoneticPr fontId="5"/>
  </si>
  <si>
    <t>(単位：円、％)</t>
    <rPh sb="1" eb="3">
      <t>タンイ</t>
    </rPh>
    <rPh sb="4" eb="5">
      <t>エン</t>
    </rPh>
    <phoneticPr fontId="5"/>
  </si>
  <si>
    <t>一般被保険者(単位：円、％)</t>
    <rPh sb="7" eb="9">
      <t>タンイ</t>
    </rPh>
    <rPh sb="10" eb="11">
      <t>エン</t>
    </rPh>
    <phoneticPr fontId="5"/>
  </si>
  <si>
    <t>退職被保険者等</t>
    <phoneticPr fontId="5"/>
  </si>
  <si>
    <t>(単位：円、％)</t>
    <phoneticPr fontId="5"/>
  </si>
  <si>
    <t>退職被保険者等(単位：円、％)</t>
    <rPh sb="0" eb="2">
      <t>タイショク</t>
    </rPh>
    <rPh sb="2" eb="6">
      <t>ヒホケンシャ</t>
    </rPh>
    <rPh sb="6" eb="7">
      <t>トウ</t>
    </rPh>
    <rPh sb="8" eb="10">
      <t>タンイ</t>
    </rPh>
    <rPh sb="11" eb="12">
      <t>エン</t>
    </rPh>
    <phoneticPr fontId="5"/>
  </si>
  <si>
    <t>合計</t>
    <phoneticPr fontId="5"/>
  </si>
  <si>
    <t>合計(単位：円、％)</t>
    <rPh sb="0" eb="2">
      <t>ゴウケイ</t>
    </rPh>
    <rPh sb="3" eb="5">
      <t>タンイ</t>
    </rPh>
    <rPh sb="6" eb="7">
      <t>エン</t>
    </rPh>
    <phoneticPr fontId="5"/>
  </si>
  <si>
    <t>(2)賦課状況</t>
    <rPh sb="3" eb="7">
      <t>フカジョウキョウ</t>
    </rPh>
    <phoneticPr fontId="5"/>
  </si>
  <si>
    <t>(3)１世帯(被保険者)当たり保険税(料)</t>
    <rPh sb="4" eb="6">
      <t>セタイ</t>
    </rPh>
    <rPh sb="7" eb="11">
      <t>ヒホケンシャ</t>
    </rPh>
    <rPh sb="12" eb="13">
      <t>ア</t>
    </rPh>
    <rPh sb="15" eb="17">
      <t>ホケン</t>
    </rPh>
    <rPh sb="17" eb="18">
      <t>ゼイ</t>
    </rPh>
    <rPh sb="19" eb="20">
      <t>リョウ</t>
    </rPh>
    <phoneticPr fontId="5"/>
  </si>
  <si>
    <t>現年度分</t>
    <rPh sb="0" eb="1">
      <t>ゲン</t>
    </rPh>
    <rPh sb="1" eb="2">
      <t>トシ</t>
    </rPh>
    <rPh sb="2" eb="3">
      <t>タビ</t>
    </rPh>
    <rPh sb="3" eb="4">
      <t>ブン</t>
    </rPh>
    <phoneticPr fontId="5"/>
  </si>
  <si>
    <t>滞納繰越分</t>
    <rPh sb="0" eb="1">
      <t>トドコオ</t>
    </rPh>
    <rPh sb="1" eb="2">
      <t>オサム</t>
    </rPh>
    <rPh sb="2" eb="3">
      <t>グリ</t>
    </rPh>
    <rPh sb="3" eb="4">
      <t>コシ</t>
    </rPh>
    <rPh sb="4" eb="5">
      <t>ブン</t>
    </rPh>
    <phoneticPr fontId="5"/>
  </si>
  <si>
    <t xml:space="preserve"> 参考</t>
    <rPh sb="1" eb="2">
      <t>サン</t>
    </rPh>
    <rPh sb="2" eb="3">
      <t>コウ</t>
    </rPh>
    <phoneticPr fontId="5"/>
  </si>
  <si>
    <t>医　療　分</t>
    <rPh sb="0" eb="1">
      <t>イ</t>
    </rPh>
    <rPh sb="2" eb="3">
      <t>リョウ</t>
    </rPh>
    <rPh sb="4" eb="5">
      <t>ブン</t>
    </rPh>
    <phoneticPr fontId="5"/>
  </si>
  <si>
    <t>後　期　分</t>
    <rPh sb="0" eb="1">
      <t>ゴ</t>
    </rPh>
    <rPh sb="2" eb="3">
      <t>キ</t>
    </rPh>
    <rPh sb="4" eb="5">
      <t>ブン</t>
    </rPh>
    <phoneticPr fontId="5"/>
  </si>
  <si>
    <t>介　護　分</t>
    <rPh sb="0" eb="1">
      <t>カイ</t>
    </rPh>
    <rPh sb="2" eb="3">
      <t>ゴ</t>
    </rPh>
    <rPh sb="4" eb="5">
      <t>ブン</t>
    </rPh>
    <phoneticPr fontId="5"/>
  </si>
  <si>
    <t>保険税(料)の調定額(円)</t>
    <rPh sb="0" eb="2">
      <t>ホケン</t>
    </rPh>
    <rPh sb="2" eb="3">
      <t>ゼイ</t>
    </rPh>
    <rPh sb="4" eb="5">
      <t>リョウ</t>
    </rPh>
    <rPh sb="7" eb="10">
      <t>チョウテイガク</t>
    </rPh>
    <phoneticPr fontId="5"/>
  </si>
  <si>
    <t>調定額</t>
    <phoneticPr fontId="5"/>
  </si>
  <si>
    <t>収納額</t>
    <phoneticPr fontId="5"/>
  </si>
  <si>
    <r>
      <rPr>
        <sz val="9"/>
        <rFont val="ＭＳ 明朝"/>
        <family val="1"/>
        <charset val="128"/>
      </rPr>
      <t>居所不明者分</t>
    </r>
    <r>
      <rPr>
        <sz val="10"/>
        <rFont val="ＭＳ 明朝"/>
        <family val="1"/>
        <charset val="128"/>
      </rPr>
      <t xml:space="preserve">
調定額</t>
    </r>
    <rPh sb="0" eb="1">
      <t>イ</t>
    </rPh>
    <rPh sb="1" eb="2">
      <t>ショ</t>
    </rPh>
    <rPh sb="2" eb="5">
      <t>フメイシャ</t>
    </rPh>
    <rPh sb="5" eb="6">
      <t>ブン</t>
    </rPh>
    <phoneticPr fontId="5"/>
  </si>
  <si>
    <t>現年度分収納率</t>
    <rPh sb="0" eb="1">
      <t>ゲン</t>
    </rPh>
    <rPh sb="1" eb="4">
      <t>ネンドブン</t>
    </rPh>
    <rPh sb="4" eb="6">
      <t>シュウノウ</t>
    </rPh>
    <rPh sb="6" eb="7">
      <t>リツ</t>
    </rPh>
    <phoneticPr fontId="5"/>
  </si>
  <si>
    <t>税　　率</t>
    <rPh sb="0" eb="1">
      <t>ゼイ</t>
    </rPh>
    <rPh sb="3" eb="4">
      <t>リツ</t>
    </rPh>
    <phoneticPr fontId="5"/>
  </si>
  <si>
    <t>賦課限度額</t>
    <phoneticPr fontId="5"/>
  </si>
  <si>
    <t>税　　率</t>
    <phoneticPr fontId="5"/>
  </si>
  <si>
    <t>現年度分調定額</t>
    <rPh sb="0" eb="1">
      <t>ゲン</t>
    </rPh>
    <rPh sb="1" eb="2">
      <t>トシ</t>
    </rPh>
    <rPh sb="2" eb="3">
      <t>タビ</t>
    </rPh>
    <rPh sb="3" eb="4">
      <t>ブン</t>
    </rPh>
    <rPh sb="4" eb="5">
      <t>チョウ</t>
    </rPh>
    <rPh sb="5" eb="7">
      <t>テイガク</t>
    </rPh>
    <phoneticPr fontId="5"/>
  </si>
  <si>
    <t>世帯数</t>
    <rPh sb="0" eb="2">
      <t>セタイ</t>
    </rPh>
    <rPh sb="2" eb="3">
      <t>スウ</t>
    </rPh>
    <phoneticPr fontId="5"/>
  </si>
  <si>
    <t>被保険者数</t>
    <rPh sb="0" eb="4">
      <t>ヒホケンシャ</t>
    </rPh>
    <rPh sb="4" eb="5">
      <t>スウ</t>
    </rPh>
    <phoneticPr fontId="5"/>
  </si>
  <si>
    <t>一世帯
当たり</t>
    <phoneticPr fontId="5"/>
  </si>
  <si>
    <t>被保険者1人当たり</t>
    <rPh sb="0" eb="4">
      <t>ヒホケンシャ</t>
    </rPh>
    <rPh sb="4" eb="6">
      <t>１ニン</t>
    </rPh>
    <rPh sb="6" eb="7">
      <t>ア</t>
    </rPh>
    <phoneticPr fontId="5"/>
  </si>
  <si>
    <t>収納率</t>
    <rPh sb="0" eb="2">
      <t>シュウノウ</t>
    </rPh>
    <rPh sb="2" eb="3">
      <t>リツ</t>
    </rPh>
    <phoneticPr fontId="5"/>
  </si>
  <si>
    <t>保険者</t>
    <phoneticPr fontId="5"/>
  </si>
  <si>
    <t>所得割</t>
    <rPh sb="0" eb="1">
      <t>トコロ</t>
    </rPh>
    <rPh sb="1" eb="2">
      <t>エ</t>
    </rPh>
    <rPh sb="2" eb="3">
      <t>ワリ</t>
    </rPh>
    <phoneticPr fontId="5"/>
  </si>
  <si>
    <t>資産割</t>
    <rPh sb="0" eb="1">
      <t>シ</t>
    </rPh>
    <rPh sb="1" eb="2">
      <t>サン</t>
    </rPh>
    <rPh sb="2" eb="3">
      <t>ワリ</t>
    </rPh>
    <phoneticPr fontId="5"/>
  </si>
  <si>
    <t>均等割</t>
    <rPh sb="0" eb="1">
      <t>ヒトシ</t>
    </rPh>
    <rPh sb="1" eb="2">
      <t>トウ</t>
    </rPh>
    <rPh sb="2" eb="3">
      <t>ワリ</t>
    </rPh>
    <phoneticPr fontId="5"/>
  </si>
  <si>
    <t>平等割</t>
    <rPh sb="0" eb="1">
      <t>ヒラ</t>
    </rPh>
    <rPh sb="1" eb="2">
      <t>トウ</t>
    </rPh>
    <rPh sb="2" eb="3">
      <t>ワリ</t>
    </rPh>
    <phoneticPr fontId="5"/>
  </si>
  <si>
    <t>一般分</t>
    <rPh sb="0" eb="2">
      <t>イッパン</t>
    </rPh>
    <rPh sb="2" eb="3">
      <t>ブン</t>
    </rPh>
    <phoneticPr fontId="5"/>
  </si>
  <si>
    <t>退職等分</t>
    <rPh sb="0" eb="2">
      <t>タイショク</t>
    </rPh>
    <rPh sb="2" eb="3">
      <t>トウ</t>
    </rPh>
    <rPh sb="3" eb="4">
      <t>ブン</t>
    </rPh>
    <phoneticPr fontId="5"/>
  </si>
  <si>
    <t>(円)</t>
    <rPh sb="1" eb="2">
      <t>エン</t>
    </rPh>
    <phoneticPr fontId="5"/>
  </si>
  <si>
    <t>(世帯)</t>
    <rPh sb="1" eb="3">
      <t>セタイ</t>
    </rPh>
    <phoneticPr fontId="5"/>
  </si>
  <si>
    <t>(人)</t>
    <rPh sb="1" eb="2">
      <t>ニン</t>
    </rPh>
    <phoneticPr fontId="5"/>
  </si>
  <si>
    <t>(%)</t>
    <phoneticPr fontId="5"/>
  </si>
  <si>
    <t>(千円)</t>
    <rPh sb="1" eb="2">
      <t>セン</t>
    </rPh>
    <rPh sb="2" eb="3">
      <t>エン</t>
    </rPh>
    <phoneticPr fontId="5"/>
  </si>
  <si>
    <t>平成30年度</t>
  </si>
  <si>
    <t>令和元年度</t>
  </si>
  <si>
    <t/>
  </si>
  <si>
    <t>宮崎市</t>
    <phoneticPr fontId="5"/>
  </si>
  <si>
    <t>都城市</t>
    <rPh sb="0" eb="3">
      <t>ミヤコノジョウシ</t>
    </rPh>
    <phoneticPr fontId="5"/>
  </si>
  <si>
    <t>美郷町</t>
    <rPh sb="0" eb="1">
      <t>ミ</t>
    </rPh>
    <rPh sb="1" eb="2">
      <t>サト</t>
    </rPh>
    <rPh sb="2" eb="3">
      <t>チョウ</t>
    </rPh>
    <phoneticPr fontId="5"/>
  </si>
  <si>
    <t>市町村平均</t>
    <rPh sb="0" eb="3">
      <t>シチョウソン</t>
    </rPh>
    <rPh sb="3" eb="5">
      <t>ヘイキン</t>
    </rPh>
    <phoneticPr fontId="5"/>
  </si>
  <si>
    <t>(単純平均)</t>
    <rPh sb="1" eb="5">
      <t>タンジュンヘイキン</t>
    </rPh>
    <phoneticPr fontId="5"/>
  </si>
  <si>
    <t>(加重平均)</t>
    <rPh sb="1" eb="5">
      <t>カジュウヘイキン</t>
    </rPh>
    <phoneticPr fontId="5"/>
  </si>
  <si>
    <t>美郷町</t>
  </si>
  <si>
    <t>組合計</t>
  </si>
  <si>
    <t>医師国保組合</t>
  </si>
  <si>
    <t>歯科国保組合</t>
  </si>
  <si>
    <t>県合計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</si>
</sst>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;[Red]\-#,##0\ "/>
    <numFmt numFmtId="177" formatCode="#,##0_ "/>
    <numFmt numFmtId="178" formatCode="0.00_ "/>
    <numFmt numFmtId="179" formatCode="0.00_);[Red]\(0.00\)"/>
    <numFmt numFmtId="180" formatCode="#,##0_);[Red]\(#,##0\)"/>
    <numFmt numFmtId="181" formatCode="0_ "/>
  </numFmts>
  <fonts count="14" x14ac:knownFonts="1">
    <font>
      <sz val="10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00000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color theme="1"/>
      <name val="ＭＳ 明朝"/>
      <family val="1"/>
      <charset val="128"/>
    </font>
    <font>
      <b/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</cellStyleXfs>
  <cellXfs count="402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Continuous" vertical="center"/>
    </xf>
    <xf numFmtId="0" fontId="0" fillId="0" borderId="11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Continuous" vertical="center" shrinkToFit="1"/>
    </xf>
    <xf numFmtId="0" fontId="0" fillId="0" borderId="18" xfId="0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Continuous"/>
    </xf>
    <xf numFmtId="0" fontId="0" fillId="0" borderId="24" xfId="0" applyBorder="1" applyAlignment="1">
      <alignment horizontal="centerContinuous"/>
    </xf>
    <xf numFmtId="0" fontId="0" fillId="0" borderId="25" xfId="0" applyBorder="1" applyAlignment="1">
      <alignment horizontal="centerContinuous" vertical="center"/>
    </xf>
    <xf numFmtId="0" fontId="0" fillId="0" borderId="26" xfId="0" applyBorder="1" applyAlignment="1">
      <alignment horizontal="centerContinuous" vertical="center"/>
    </xf>
    <xf numFmtId="0" fontId="0" fillId="0" borderId="21" xfId="0" applyBorder="1" applyAlignment="1">
      <alignment horizontal="center" vertical="center" shrinkToFit="1"/>
    </xf>
    <xf numFmtId="0" fontId="0" fillId="0" borderId="18" xfId="0" applyBorder="1" applyAlignment="1">
      <alignment horizontal="centerContinuous" vertical="center" shrinkToFi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17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25" xfId="0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wrapText="1" shrinkToFit="1"/>
    </xf>
    <xf numFmtId="0" fontId="0" fillId="0" borderId="19" xfId="0" applyBorder="1" applyAlignment="1">
      <alignment vertical="center"/>
    </xf>
    <xf numFmtId="0" fontId="0" fillId="0" borderId="18" xfId="0" applyBorder="1" applyAlignment="1">
      <alignment horizontal="center" vertical="center" shrinkToFit="1"/>
    </xf>
    <xf numFmtId="0" fontId="0" fillId="0" borderId="30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7" xfId="0" applyBorder="1" applyAlignment="1">
      <alignment vertical="center"/>
    </xf>
    <xf numFmtId="38" fontId="0" fillId="0" borderId="35" xfId="0" applyNumberFormat="1" applyBorder="1" applyAlignment="1">
      <alignment vertical="center"/>
    </xf>
    <xf numFmtId="0" fontId="0" fillId="0" borderId="36" xfId="0" applyBorder="1" applyAlignment="1">
      <alignment horizontal="center" vertical="center"/>
    </xf>
    <xf numFmtId="38" fontId="0" fillId="0" borderId="8" xfId="0" applyNumberFormat="1" applyBorder="1" applyAlignment="1">
      <alignment vertical="center"/>
    </xf>
    <xf numFmtId="0" fontId="0" fillId="0" borderId="37" xfId="0" applyBorder="1" applyAlignment="1">
      <alignment horizontal="center" vertical="center"/>
    </xf>
    <xf numFmtId="38" fontId="0" fillId="0" borderId="28" xfId="1" applyFont="1" applyBorder="1" applyAlignment="1">
      <alignment vertical="center"/>
    </xf>
    <xf numFmtId="0" fontId="0" fillId="0" borderId="28" xfId="0" applyBorder="1" applyAlignment="1">
      <alignment vertical="center"/>
    </xf>
    <xf numFmtId="176" fontId="0" fillId="0" borderId="16" xfId="1" applyNumberFormat="1" applyFont="1" applyBorder="1" applyAlignment="1">
      <alignment vertical="center"/>
    </xf>
    <xf numFmtId="176" fontId="0" fillId="0" borderId="16" xfId="1" quotePrefix="1" applyNumberFormat="1" applyFont="1" applyBorder="1" applyAlignment="1">
      <alignment vertical="center"/>
    </xf>
    <xf numFmtId="176" fontId="0" fillId="0" borderId="22" xfId="1" applyNumberFormat="1" applyFont="1" applyBorder="1" applyAlignment="1">
      <alignment vertical="center"/>
    </xf>
    <xf numFmtId="176" fontId="0" fillId="0" borderId="15" xfId="1" applyNumberFormat="1" applyFont="1" applyBorder="1" applyAlignment="1">
      <alignment vertical="center"/>
    </xf>
    <xf numFmtId="176" fontId="0" fillId="0" borderId="20" xfId="1" applyNumberFormat="1" applyFont="1" applyBorder="1" applyAlignment="1">
      <alignment vertical="center"/>
    </xf>
    <xf numFmtId="176" fontId="0" fillId="0" borderId="21" xfId="0" applyNumberFormat="1" applyBorder="1" applyAlignment="1">
      <alignment vertical="center"/>
    </xf>
    <xf numFmtId="176" fontId="0" fillId="0" borderId="0" xfId="0" applyNumberFormat="1" applyAlignment="1">
      <alignment vertical="center"/>
    </xf>
    <xf numFmtId="177" fontId="0" fillId="0" borderId="20" xfId="1" applyNumberFormat="1" applyFont="1" applyBorder="1" applyAlignment="1">
      <alignment vertical="center"/>
    </xf>
    <xf numFmtId="177" fontId="0" fillId="0" borderId="16" xfId="1" applyNumberFormat="1" applyFont="1" applyBorder="1" applyAlignment="1">
      <alignment horizontal="right" vertical="center"/>
    </xf>
    <xf numFmtId="177" fontId="0" fillId="0" borderId="16" xfId="1" applyNumberFormat="1" applyFont="1" applyBorder="1" applyAlignment="1">
      <alignment vertical="center"/>
    </xf>
    <xf numFmtId="177" fontId="0" fillId="0" borderId="16" xfId="1" quotePrefix="1" applyNumberFormat="1" applyFont="1" applyBorder="1" applyAlignment="1">
      <alignment horizontal="right" vertical="center"/>
    </xf>
    <xf numFmtId="177" fontId="0" fillId="0" borderId="22" xfId="1" applyNumberFormat="1" applyFont="1" applyBorder="1" applyAlignment="1">
      <alignment vertical="center"/>
    </xf>
    <xf numFmtId="177" fontId="0" fillId="0" borderId="15" xfId="1" applyNumberFormat="1" applyFont="1" applyBorder="1" applyAlignment="1">
      <alignment vertical="center"/>
    </xf>
    <xf numFmtId="176" fontId="0" fillId="0" borderId="21" xfId="1" quotePrefix="1" applyNumberFormat="1" applyFont="1" applyBorder="1" applyAlignment="1">
      <alignment vertical="center"/>
    </xf>
    <xf numFmtId="176" fontId="0" fillId="0" borderId="16" xfId="1" quotePrefix="1" applyNumberFormat="1" applyFont="1" applyBorder="1" applyAlignment="1">
      <alignment horizontal="center" vertical="center"/>
    </xf>
    <xf numFmtId="176" fontId="0" fillId="0" borderId="21" xfId="1" quotePrefix="1" applyNumberFormat="1" applyFont="1" applyBorder="1" applyAlignment="1">
      <alignment horizontal="center" vertical="center"/>
    </xf>
    <xf numFmtId="177" fontId="0" fillId="0" borderId="0" xfId="0" applyNumberFormat="1" applyAlignment="1">
      <alignment vertical="center"/>
    </xf>
    <xf numFmtId="177" fontId="0" fillId="0" borderId="28" xfId="1" applyNumberFormat="1" applyFont="1" applyBorder="1" applyAlignment="1">
      <alignment vertical="center"/>
    </xf>
    <xf numFmtId="177" fontId="0" fillId="0" borderId="16" xfId="1" quotePrefix="1" applyNumberFormat="1" applyFont="1" applyBorder="1" applyAlignment="1">
      <alignment vertical="center"/>
    </xf>
    <xf numFmtId="177" fontId="0" fillId="0" borderId="16" xfId="1" applyNumberFormat="1" applyFont="1" applyBorder="1" applyAlignment="1">
      <alignment horizontal="center" vertical="center"/>
    </xf>
    <xf numFmtId="177" fontId="0" fillId="0" borderId="21" xfId="1" applyNumberFormat="1" applyFont="1" applyBorder="1" applyAlignment="1">
      <alignment horizontal="center" vertical="center"/>
    </xf>
    <xf numFmtId="176" fontId="0" fillId="0" borderId="21" xfId="1" applyNumberFormat="1" applyFont="1" applyBorder="1" applyAlignment="1">
      <alignment vertical="center"/>
    </xf>
    <xf numFmtId="176" fontId="0" fillId="0" borderId="21" xfId="1" applyNumberFormat="1" applyFont="1" applyBorder="1" applyAlignment="1">
      <alignment horizontal="center" vertical="center"/>
    </xf>
    <xf numFmtId="38" fontId="0" fillId="0" borderId="16" xfId="1" applyFont="1" applyBorder="1" applyAlignment="1">
      <alignment vertical="center"/>
    </xf>
    <xf numFmtId="38" fontId="0" fillId="0" borderId="22" xfId="1" applyFont="1" applyBorder="1" applyAlignment="1">
      <alignment vertical="center"/>
    </xf>
    <xf numFmtId="38" fontId="0" fillId="0" borderId="15" xfId="1" applyFont="1" applyBorder="1" applyAlignment="1">
      <alignment vertical="center"/>
    </xf>
    <xf numFmtId="38" fontId="0" fillId="0" borderId="20" xfId="1" applyFont="1" applyBorder="1" applyAlignment="1">
      <alignment vertical="center"/>
    </xf>
    <xf numFmtId="176" fontId="0" fillId="0" borderId="0" xfId="1" applyNumberFormat="1" applyFont="1" applyAlignment="1">
      <alignment vertical="center"/>
    </xf>
    <xf numFmtId="177" fontId="0" fillId="0" borderId="21" xfId="1" applyNumberFormat="1" applyFont="1" applyBorder="1" applyAlignment="1">
      <alignment vertical="center"/>
    </xf>
    <xf numFmtId="176" fontId="0" fillId="0" borderId="20" xfId="0" applyNumberFormat="1" applyBorder="1" applyAlignment="1">
      <alignment vertical="center"/>
    </xf>
    <xf numFmtId="38" fontId="0" fillId="0" borderId="15" xfId="1" applyFont="1" applyBorder="1" applyAlignment="1">
      <alignment horizontal="center" vertical="center"/>
    </xf>
    <xf numFmtId="38" fontId="0" fillId="0" borderId="22" xfId="1" applyFont="1" applyBorder="1" applyAlignment="1">
      <alignment horizontal="center" vertical="center"/>
    </xf>
    <xf numFmtId="176" fontId="0" fillId="0" borderId="21" xfId="1" applyNumberFormat="1" applyFont="1" applyBorder="1" applyAlignment="1">
      <alignment horizontal="right" vertical="center"/>
    </xf>
    <xf numFmtId="38" fontId="0" fillId="0" borderId="25" xfId="1" applyFont="1" applyBorder="1" applyAlignment="1">
      <alignment horizontal="center" vertical="center"/>
    </xf>
    <xf numFmtId="176" fontId="0" fillId="0" borderId="17" xfId="1" applyNumberFormat="1" applyFont="1" applyBorder="1" applyAlignment="1">
      <alignment vertical="center"/>
    </xf>
    <xf numFmtId="176" fontId="0" fillId="0" borderId="38" xfId="1" applyNumberFormat="1" applyFont="1" applyBorder="1" applyAlignment="1">
      <alignment vertical="center"/>
    </xf>
    <xf numFmtId="176" fontId="0" fillId="0" borderId="25" xfId="1" applyNumberFormat="1" applyFont="1" applyBorder="1" applyAlignment="1">
      <alignment vertical="center"/>
    </xf>
    <xf numFmtId="176" fontId="0" fillId="0" borderId="39" xfId="1" applyNumberFormat="1" applyFont="1" applyBorder="1" applyAlignment="1">
      <alignment vertical="center"/>
    </xf>
    <xf numFmtId="176" fontId="0" fillId="0" borderId="23" xfId="1" applyNumberFormat="1" applyFont="1" applyBorder="1" applyAlignment="1">
      <alignment vertical="center"/>
    </xf>
    <xf numFmtId="38" fontId="0" fillId="0" borderId="38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vertical="center"/>
    </xf>
    <xf numFmtId="177" fontId="0" fillId="0" borderId="39" xfId="1" applyNumberFormat="1" applyFont="1" applyBorder="1" applyAlignment="1">
      <alignment vertical="center"/>
    </xf>
    <xf numFmtId="177" fontId="0" fillId="0" borderId="17" xfId="1" applyNumberFormat="1" applyFont="1" applyBorder="1" applyAlignment="1">
      <alignment vertical="center"/>
    </xf>
    <xf numFmtId="177" fontId="0" fillId="0" borderId="38" xfId="1" applyNumberFormat="1" applyFont="1" applyBorder="1" applyAlignment="1">
      <alignment vertical="center"/>
    </xf>
    <xf numFmtId="177" fontId="0" fillId="0" borderId="25" xfId="1" applyNumberFormat="1" applyFont="1" applyBorder="1" applyAlignment="1">
      <alignment vertical="center"/>
    </xf>
    <xf numFmtId="177" fontId="0" fillId="0" borderId="17" xfId="1" applyNumberFormat="1" applyFont="1" applyBorder="1" applyAlignment="1">
      <alignment horizontal="right" vertical="center"/>
    </xf>
    <xf numFmtId="177" fontId="0" fillId="0" borderId="17" xfId="1" applyNumberFormat="1" applyFont="1" applyBorder="1" applyAlignment="1">
      <alignment horizontal="center" vertical="center"/>
    </xf>
    <xf numFmtId="177" fontId="0" fillId="0" borderId="23" xfId="1" applyNumberFormat="1" applyFont="1" applyBorder="1" applyAlignment="1">
      <alignment horizontal="center" vertical="center"/>
    </xf>
    <xf numFmtId="176" fontId="0" fillId="0" borderId="23" xfId="1" applyNumberFormat="1" applyFont="1" applyBorder="1" applyAlignment="1">
      <alignment horizontal="right" vertical="center"/>
    </xf>
    <xf numFmtId="177" fontId="0" fillId="0" borderId="40" xfId="1" applyNumberFormat="1" applyFont="1" applyBorder="1" applyAlignment="1">
      <alignment vertical="center"/>
    </xf>
    <xf numFmtId="38" fontId="0" fillId="0" borderId="37" xfId="1" applyFont="1" applyBorder="1" applyAlignment="1">
      <alignment horizontal="center" vertical="center"/>
    </xf>
    <xf numFmtId="176" fontId="0" fillId="0" borderId="27" xfId="1" applyNumberFormat="1" applyFont="1" applyBorder="1" applyAlignment="1">
      <alignment vertical="center"/>
    </xf>
    <xf numFmtId="176" fontId="0" fillId="0" borderId="36" xfId="1" applyNumberFormat="1" applyFont="1" applyBorder="1" applyAlignment="1">
      <alignment vertical="center"/>
    </xf>
    <xf numFmtId="176" fontId="0" fillId="0" borderId="37" xfId="1" applyNumberFormat="1" applyFont="1" applyBorder="1" applyAlignment="1">
      <alignment vertical="center"/>
    </xf>
    <xf numFmtId="176" fontId="0" fillId="0" borderId="41" xfId="1" applyNumberFormat="1" applyFont="1" applyBorder="1" applyAlignment="1">
      <alignment vertical="center"/>
    </xf>
    <xf numFmtId="176" fontId="0" fillId="0" borderId="35" xfId="1" applyNumberFormat="1" applyFont="1" applyBorder="1" applyAlignment="1">
      <alignment vertical="center"/>
    </xf>
    <xf numFmtId="38" fontId="0" fillId="0" borderId="36" xfId="1" applyFont="1" applyBorder="1" applyAlignment="1">
      <alignment horizontal="center" vertical="center"/>
    </xf>
    <xf numFmtId="177" fontId="0" fillId="0" borderId="41" xfId="1" applyNumberFormat="1" applyFont="1" applyBorder="1" applyAlignment="1">
      <alignment vertical="center"/>
    </xf>
    <xf numFmtId="177" fontId="0" fillId="0" borderId="27" xfId="1" applyNumberFormat="1" applyFont="1" applyBorder="1" applyAlignment="1">
      <alignment vertical="center"/>
    </xf>
    <xf numFmtId="177" fontId="0" fillId="0" borderId="36" xfId="1" applyNumberFormat="1" applyFont="1" applyBorder="1" applyAlignment="1">
      <alignment vertical="center"/>
    </xf>
    <xf numFmtId="177" fontId="0" fillId="0" borderId="37" xfId="1" applyNumberFormat="1" applyFont="1" applyBorder="1" applyAlignment="1">
      <alignment vertical="center"/>
    </xf>
    <xf numFmtId="177" fontId="0" fillId="0" borderId="27" xfId="1" applyNumberFormat="1" applyFont="1" applyBorder="1" applyAlignment="1">
      <alignment horizontal="right" vertical="center"/>
    </xf>
    <xf numFmtId="177" fontId="0" fillId="0" borderId="27" xfId="1" applyNumberFormat="1" applyFont="1" applyBorder="1" applyAlignment="1">
      <alignment horizontal="center" vertical="center"/>
    </xf>
    <xf numFmtId="177" fontId="0" fillId="0" borderId="35" xfId="1" applyNumberFormat="1" applyFont="1" applyBorder="1" applyAlignment="1">
      <alignment horizontal="center" vertical="center"/>
    </xf>
    <xf numFmtId="176" fontId="0" fillId="0" borderId="35" xfId="1" applyNumberFormat="1" applyFont="1" applyBorder="1" applyAlignment="1">
      <alignment horizontal="right" vertical="center"/>
    </xf>
    <xf numFmtId="177" fontId="0" fillId="0" borderId="42" xfId="1" applyNumberFormat="1" applyFont="1" applyBorder="1" applyAlignment="1">
      <alignment vertical="center"/>
    </xf>
    <xf numFmtId="38" fontId="0" fillId="0" borderId="29" xfId="1" applyFont="1" applyBorder="1" applyAlignment="1">
      <alignment horizontal="center" vertical="center"/>
    </xf>
    <xf numFmtId="176" fontId="0" fillId="0" borderId="18" xfId="1" applyNumberFormat="1" applyFont="1" applyBorder="1" applyAlignment="1">
      <alignment vertical="center"/>
    </xf>
    <xf numFmtId="176" fontId="0" fillId="0" borderId="19" xfId="1" applyNumberFormat="1" applyFont="1" applyBorder="1" applyAlignment="1">
      <alignment vertical="center"/>
    </xf>
    <xf numFmtId="176" fontId="0" fillId="0" borderId="29" xfId="1" applyNumberFormat="1" applyFont="1" applyBorder="1" applyAlignment="1">
      <alignment vertical="center"/>
    </xf>
    <xf numFmtId="176" fontId="0" fillId="0" borderId="30" xfId="1" applyNumberFormat="1" applyFont="1" applyBorder="1" applyAlignment="1">
      <alignment vertical="center"/>
    </xf>
    <xf numFmtId="176" fontId="0" fillId="0" borderId="33" xfId="1" applyNumberFormat="1" applyFont="1" applyBorder="1" applyAlignment="1">
      <alignment vertical="center"/>
    </xf>
    <xf numFmtId="38" fontId="0" fillId="0" borderId="19" xfId="1" applyFont="1" applyBorder="1" applyAlignment="1">
      <alignment horizontal="center" vertical="center"/>
    </xf>
    <xf numFmtId="177" fontId="0" fillId="0" borderId="30" xfId="1" applyNumberFormat="1" applyFont="1" applyBorder="1" applyAlignment="1">
      <alignment vertical="center"/>
    </xf>
    <xf numFmtId="177" fontId="0" fillId="0" borderId="18" xfId="1" applyNumberFormat="1" applyFont="1" applyBorder="1" applyAlignment="1">
      <alignment vertical="center"/>
    </xf>
    <xf numFmtId="177" fontId="0" fillId="0" borderId="19" xfId="1" applyNumberFormat="1" applyFont="1" applyBorder="1" applyAlignment="1">
      <alignment vertical="center"/>
    </xf>
    <xf numFmtId="177" fontId="0" fillId="0" borderId="18" xfId="1" applyNumberFormat="1" applyFont="1" applyBorder="1" applyAlignment="1">
      <alignment horizontal="right" vertical="center"/>
    </xf>
    <xf numFmtId="177" fontId="0" fillId="0" borderId="18" xfId="1" applyNumberFormat="1" applyFont="1" applyBorder="1" applyAlignment="1">
      <alignment horizontal="center" vertical="center"/>
    </xf>
    <xf numFmtId="177" fontId="0" fillId="0" borderId="33" xfId="1" applyNumberFormat="1" applyFont="1" applyBorder="1" applyAlignment="1">
      <alignment horizontal="center" vertical="center"/>
    </xf>
    <xf numFmtId="176" fontId="0" fillId="0" borderId="33" xfId="1" applyNumberFormat="1" applyFont="1" applyBorder="1" applyAlignment="1">
      <alignment horizontal="right" vertical="center"/>
    </xf>
    <xf numFmtId="177" fontId="0" fillId="0" borderId="34" xfId="1" applyNumberFormat="1" applyFont="1" applyBorder="1" applyAlignment="1">
      <alignment vertical="center"/>
    </xf>
    <xf numFmtId="177" fontId="0" fillId="0" borderId="29" xfId="1" applyNumberFormat="1" applyFont="1" applyBorder="1" applyAlignment="1">
      <alignment vertical="center"/>
    </xf>
    <xf numFmtId="176" fontId="0" fillId="0" borderId="18" xfId="1" quotePrefix="1" applyNumberFormat="1" applyFont="1" applyBorder="1" applyAlignment="1">
      <alignment horizontal="center" vertical="center"/>
    </xf>
    <xf numFmtId="176" fontId="0" fillId="0" borderId="18" xfId="1" quotePrefix="1" applyNumberFormat="1" applyFont="1" applyBorder="1" applyAlignment="1">
      <alignment vertical="center"/>
    </xf>
    <xf numFmtId="176" fontId="0" fillId="0" borderId="19" xfId="1" quotePrefix="1" applyNumberFormat="1" applyFont="1" applyBorder="1" applyAlignment="1">
      <alignment vertical="center"/>
    </xf>
    <xf numFmtId="176" fontId="0" fillId="0" borderId="29" xfId="1" quotePrefix="1" applyNumberFormat="1" applyFont="1" applyBorder="1" applyAlignment="1">
      <alignment horizontal="center" vertical="center"/>
    </xf>
    <xf numFmtId="177" fontId="0" fillId="0" borderId="18" xfId="1" quotePrefix="1" applyNumberFormat="1" applyFont="1" applyBorder="1" applyAlignment="1">
      <alignment vertical="center"/>
    </xf>
    <xf numFmtId="177" fontId="0" fillId="0" borderId="19" xfId="1" quotePrefix="1" applyNumberFormat="1" applyFont="1" applyBorder="1" applyAlignment="1">
      <alignment vertical="center"/>
    </xf>
    <xf numFmtId="177" fontId="0" fillId="0" borderId="29" xfId="1" quotePrefix="1" applyNumberFormat="1" applyFont="1" applyBorder="1" applyAlignment="1">
      <alignment horizontal="center" vertical="center"/>
    </xf>
    <xf numFmtId="176" fontId="0" fillId="0" borderId="33" xfId="1" quotePrefix="1" applyNumberFormat="1" applyFont="1" applyBorder="1" applyAlignment="1">
      <alignment horizontal="center" vertical="center"/>
    </xf>
    <xf numFmtId="176" fontId="0" fillId="0" borderId="23" xfId="1" quotePrefix="1" applyNumberFormat="1" applyFont="1" applyBorder="1" applyAlignment="1">
      <alignment horizontal="right" vertical="center"/>
    </xf>
    <xf numFmtId="177" fontId="0" fillId="0" borderId="33" xfId="1" applyNumberFormat="1" applyFont="1" applyBorder="1" applyAlignment="1">
      <alignment vertical="center"/>
    </xf>
    <xf numFmtId="176" fontId="0" fillId="0" borderId="30" xfId="1" quotePrefix="1" applyNumberFormat="1" applyFont="1" applyBorder="1" applyAlignment="1">
      <alignment horizontal="center" vertical="center"/>
    </xf>
    <xf numFmtId="177" fontId="0" fillId="0" borderId="34" xfId="1" applyNumberFormat="1" applyFont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176" fontId="0" fillId="0" borderId="22" xfId="1" quotePrefix="1" applyNumberFormat="1" applyFont="1" applyBorder="1" applyAlignment="1">
      <alignment vertical="center"/>
    </xf>
    <xf numFmtId="176" fontId="0" fillId="0" borderId="15" xfId="1" quotePrefix="1" applyNumberFormat="1" applyFont="1" applyBorder="1" applyAlignment="1">
      <alignment horizontal="center" vertical="center"/>
    </xf>
    <xf numFmtId="177" fontId="0" fillId="0" borderId="22" xfId="1" quotePrefix="1" applyNumberFormat="1" applyFont="1" applyBorder="1" applyAlignment="1">
      <alignment vertical="center"/>
    </xf>
    <xf numFmtId="177" fontId="0" fillId="0" borderId="15" xfId="1" quotePrefix="1" applyNumberFormat="1" applyFont="1" applyBorder="1" applyAlignment="1">
      <alignment horizontal="center" vertical="center"/>
    </xf>
    <xf numFmtId="176" fontId="0" fillId="0" borderId="35" xfId="1" quotePrefix="1" applyNumberFormat="1" applyFont="1" applyBorder="1" applyAlignment="1">
      <alignment horizontal="right" vertical="center"/>
    </xf>
    <xf numFmtId="176" fontId="0" fillId="0" borderId="20" xfId="1" quotePrefix="1" applyNumberFormat="1" applyFont="1" applyBorder="1" applyAlignment="1">
      <alignment horizontal="center" vertical="center"/>
    </xf>
    <xf numFmtId="177" fontId="0" fillId="0" borderId="28" xfId="1" applyNumberFormat="1" applyFont="1" applyBorder="1" applyAlignment="1">
      <alignment horizontal="right" vertical="center"/>
    </xf>
    <xf numFmtId="176" fontId="0" fillId="0" borderId="18" xfId="1" quotePrefix="1" applyNumberFormat="1" applyFont="1" applyBorder="1" applyAlignment="1">
      <alignment horizontal="right" vertical="center"/>
    </xf>
    <xf numFmtId="0" fontId="0" fillId="0" borderId="43" xfId="0" applyBorder="1" applyAlignment="1">
      <alignment horizontal="center" vertical="center"/>
    </xf>
    <xf numFmtId="176" fontId="0" fillId="0" borderId="44" xfId="1" applyNumberFormat="1" applyFont="1" applyBorder="1" applyAlignment="1">
      <alignment vertical="center"/>
    </xf>
    <xf numFmtId="176" fontId="0" fillId="0" borderId="44" xfId="1" quotePrefix="1" applyNumberFormat="1" applyFont="1" applyBorder="1" applyAlignment="1">
      <alignment vertical="center"/>
    </xf>
    <xf numFmtId="176" fontId="0" fillId="0" borderId="45" xfId="1" quotePrefix="1" applyNumberFormat="1" applyFont="1" applyBorder="1" applyAlignment="1">
      <alignment vertical="center"/>
    </xf>
    <xf numFmtId="176" fontId="0" fillId="0" borderId="43" xfId="1" quotePrefix="1" applyNumberFormat="1" applyFont="1" applyBorder="1" applyAlignment="1">
      <alignment vertical="center"/>
    </xf>
    <xf numFmtId="176" fontId="0" fillId="0" borderId="46" xfId="1" quotePrefix="1" applyNumberFormat="1" applyFont="1" applyBorder="1" applyAlignment="1">
      <alignment vertical="center"/>
    </xf>
    <xf numFmtId="176" fontId="0" fillId="0" borderId="47" xfId="1" applyNumberFormat="1" applyFont="1" applyBorder="1" applyAlignment="1">
      <alignment vertical="center"/>
    </xf>
    <xf numFmtId="0" fontId="0" fillId="0" borderId="45" xfId="0" applyBorder="1" applyAlignment="1">
      <alignment horizontal="center" vertical="center"/>
    </xf>
    <xf numFmtId="177" fontId="0" fillId="0" borderId="46" xfId="1" applyNumberFormat="1" applyFont="1" applyBorder="1" applyAlignment="1">
      <alignment vertical="center"/>
    </xf>
    <xf numFmtId="177" fontId="0" fillId="0" borderId="44" xfId="1" applyNumberFormat="1" applyFont="1" applyBorder="1" applyAlignment="1">
      <alignment vertical="center"/>
    </xf>
    <xf numFmtId="177" fontId="0" fillId="0" borderId="45" xfId="1" applyNumberFormat="1" applyFont="1" applyBorder="1" applyAlignment="1">
      <alignment vertical="center"/>
    </xf>
    <xf numFmtId="177" fontId="0" fillId="0" borderId="43" xfId="1" quotePrefix="1" applyNumberFormat="1" applyFont="1" applyBorder="1" applyAlignment="1">
      <alignment vertical="center"/>
    </xf>
    <xf numFmtId="176" fontId="0" fillId="0" borderId="47" xfId="1" quotePrefix="1" applyNumberFormat="1" applyFont="1" applyBorder="1" applyAlignment="1">
      <alignment vertical="center"/>
    </xf>
    <xf numFmtId="177" fontId="0" fillId="0" borderId="47" xfId="1" applyNumberFormat="1" applyFont="1" applyBorder="1" applyAlignment="1">
      <alignment vertical="center"/>
    </xf>
    <xf numFmtId="176" fontId="0" fillId="0" borderId="46" xfId="1" applyNumberFormat="1" applyFont="1" applyBorder="1" applyAlignment="1">
      <alignment vertical="center"/>
    </xf>
    <xf numFmtId="177" fontId="0" fillId="0" borderId="48" xfId="1" applyNumberFormat="1" applyFont="1" applyBorder="1" applyAlignment="1">
      <alignment vertical="center"/>
    </xf>
    <xf numFmtId="0" fontId="0" fillId="0" borderId="0" xfId="0" quotePrefix="1"/>
    <xf numFmtId="38" fontId="0" fillId="0" borderId="0" xfId="1" applyFont="1" applyAlignment="1">
      <alignment horizontal="center" vertical="center"/>
    </xf>
    <xf numFmtId="177" fontId="0" fillId="0" borderId="0" xfId="1" applyNumberFormat="1" applyFont="1" applyAlignment="1">
      <alignment vertical="center"/>
    </xf>
    <xf numFmtId="176" fontId="0" fillId="0" borderId="0" xfId="1" quotePrefix="1" applyNumberFormat="1" applyFont="1" applyAlignment="1">
      <alignment horizontal="right" vertical="center"/>
    </xf>
    <xf numFmtId="176" fontId="0" fillId="0" borderId="0" xfId="1" quotePrefix="1" applyNumberFormat="1" applyFont="1" applyAlignment="1">
      <alignment horizontal="center" vertical="center"/>
    </xf>
    <xf numFmtId="177" fontId="0" fillId="0" borderId="0" xfId="1" quotePrefix="1" applyNumberFormat="1" applyFont="1" applyAlignment="1">
      <alignment horizontal="center" vertical="center"/>
    </xf>
    <xf numFmtId="0" fontId="8" fillId="0" borderId="0" xfId="2" applyFont="1" applyAlignment="1">
      <alignment horizontal="left"/>
    </xf>
    <xf numFmtId="0" fontId="9" fillId="0" borderId="0" xfId="2" applyFont="1">
      <alignment vertical="center"/>
    </xf>
    <xf numFmtId="177" fontId="9" fillId="0" borderId="0" xfId="2" applyNumberFormat="1" applyFont="1">
      <alignment vertical="center"/>
    </xf>
    <xf numFmtId="178" fontId="9" fillId="0" borderId="0" xfId="2" applyNumberFormat="1" applyFo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>
      <alignment vertical="center"/>
    </xf>
    <xf numFmtId="0" fontId="9" fillId="0" borderId="0" xfId="2" applyFont="1" applyAlignment="1">
      <alignment horizontal="right" vertical="center"/>
    </xf>
    <xf numFmtId="177" fontId="9" fillId="0" borderId="49" xfId="2" applyNumberFormat="1" applyFont="1" applyBorder="1" applyAlignment="1">
      <alignment horizontal="center" vertical="center"/>
    </xf>
    <xf numFmtId="178" fontId="9" fillId="0" borderId="49" xfId="2" applyNumberFormat="1" applyFont="1" applyBorder="1" applyAlignment="1">
      <alignment horizontal="center" vertical="center"/>
    </xf>
    <xf numFmtId="0" fontId="9" fillId="0" borderId="28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177" fontId="9" fillId="0" borderId="11" xfId="2" applyNumberFormat="1" applyFont="1" applyBorder="1">
      <alignment vertical="center"/>
    </xf>
    <xf numFmtId="178" fontId="9" fillId="0" borderId="14" xfId="2" applyNumberFormat="1" applyFont="1" applyBorder="1">
      <alignment vertical="center"/>
    </xf>
    <xf numFmtId="177" fontId="9" fillId="0" borderId="14" xfId="2" applyNumberFormat="1" applyFont="1" applyBorder="1">
      <alignment vertical="center"/>
    </xf>
    <xf numFmtId="177" fontId="9" fillId="0" borderId="8" xfId="2" applyNumberFormat="1" applyFont="1" applyBorder="1">
      <alignment vertical="center"/>
    </xf>
    <xf numFmtId="178" fontId="9" fillId="0" borderId="28" xfId="2" applyNumberFormat="1" applyFont="1" applyBorder="1">
      <alignment vertical="center"/>
    </xf>
    <xf numFmtId="0" fontId="9" fillId="0" borderId="50" xfId="2" applyFont="1" applyBorder="1" applyAlignment="1">
      <alignment horizontal="center" vertical="center"/>
    </xf>
    <xf numFmtId="0" fontId="9" fillId="0" borderId="51" xfId="2" applyFont="1" applyBorder="1" applyAlignment="1">
      <alignment horizontal="center" vertical="center"/>
    </xf>
    <xf numFmtId="177" fontId="9" fillId="0" borderId="51" xfId="2" applyNumberFormat="1" applyFont="1" applyBorder="1">
      <alignment vertical="center"/>
    </xf>
    <xf numFmtId="0" fontId="9" fillId="0" borderId="53" xfId="2" applyFont="1" applyBorder="1" applyAlignment="1">
      <alignment horizontal="center" vertical="center"/>
    </xf>
    <xf numFmtId="177" fontId="9" fillId="0" borderId="49" xfId="2" applyNumberFormat="1" applyFont="1" applyBorder="1">
      <alignment vertical="center"/>
    </xf>
    <xf numFmtId="177" fontId="9" fillId="0" borderId="28" xfId="2" applyNumberFormat="1" applyFont="1" applyBorder="1">
      <alignment vertical="center"/>
    </xf>
    <xf numFmtId="0" fontId="9" fillId="0" borderId="14" xfId="2" applyFont="1" applyBorder="1" applyAlignment="1">
      <alignment horizontal="center" vertical="center" shrinkToFit="1"/>
    </xf>
    <xf numFmtId="0" fontId="9" fillId="0" borderId="28" xfId="2" applyFont="1" applyBorder="1" applyAlignment="1">
      <alignment horizontal="center" vertical="center" shrinkToFit="1"/>
    </xf>
    <xf numFmtId="0" fontId="9" fillId="0" borderId="51" xfId="2" applyFont="1" applyBorder="1" applyAlignment="1">
      <alignment horizontal="center" vertical="center" shrinkToFit="1"/>
    </xf>
    <xf numFmtId="0" fontId="9" fillId="0" borderId="51" xfId="2" applyFont="1" applyBorder="1" applyAlignment="1">
      <alignment horizontal="center" vertical="center" shrinkToFit="1" readingOrder="1"/>
    </xf>
    <xf numFmtId="177" fontId="9" fillId="0" borderId="9" xfId="2" applyNumberFormat="1" applyFont="1" applyBorder="1">
      <alignment vertical="center"/>
    </xf>
    <xf numFmtId="0" fontId="9" fillId="0" borderId="55" xfId="2" applyFont="1" applyBorder="1" applyAlignment="1">
      <alignment horizontal="center" vertical="center"/>
    </xf>
    <xf numFmtId="178" fontId="9" fillId="0" borderId="49" xfId="2" applyNumberFormat="1" applyFont="1" applyBorder="1">
      <alignment vertical="center"/>
    </xf>
    <xf numFmtId="177" fontId="9" fillId="0" borderId="50" xfId="2" applyNumberFormat="1" applyFont="1" applyBorder="1">
      <alignment vertical="center"/>
    </xf>
    <xf numFmtId="177" fontId="9" fillId="0" borderId="52" xfId="2" applyNumberFormat="1" applyFont="1" applyBorder="1">
      <alignment vertical="center"/>
    </xf>
    <xf numFmtId="178" fontId="9" fillId="0" borderId="51" xfId="2" applyNumberFormat="1" applyFont="1" applyBorder="1">
      <alignment vertical="center"/>
    </xf>
    <xf numFmtId="177" fontId="9" fillId="0" borderId="53" xfId="2" applyNumberFormat="1" applyFont="1" applyBorder="1">
      <alignment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Continuous" vertical="center"/>
    </xf>
    <xf numFmtId="0" fontId="0" fillId="0" borderId="9" xfId="0" applyBorder="1" applyAlignment="1">
      <alignment horizontal="centerContinuous" vertical="center"/>
    </xf>
    <xf numFmtId="0" fontId="0" fillId="0" borderId="58" xfId="0" applyBorder="1" applyAlignment="1">
      <alignment horizontal="centerContinuous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/>
    <xf numFmtId="0" fontId="0" fillId="0" borderId="27" xfId="0" applyBorder="1"/>
    <xf numFmtId="0" fontId="0" fillId="0" borderId="39" xfId="0" applyBorder="1" applyAlignment="1">
      <alignment horizontal="centerContinuous" vertical="center"/>
    </xf>
    <xf numFmtId="0" fontId="0" fillId="0" borderId="50" xfId="0" applyBorder="1"/>
    <xf numFmtId="0" fontId="0" fillId="0" borderId="33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0" fontId="0" fillId="0" borderId="8" xfId="0" applyBorder="1" applyAlignment="1">
      <alignment horizontal="centerContinuous" vertical="center"/>
    </xf>
    <xf numFmtId="0" fontId="0" fillId="0" borderId="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60" xfId="0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18" xfId="0" applyBorder="1" applyAlignment="1">
      <alignment horizontal="right" vertical="center"/>
    </xf>
    <xf numFmtId="38" fontId="0" fillId="0" borderId="27" xfId="1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0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0" fontId="0" fillId="0" borderId="41" xfId="0" applyBorder="1" applyAlignment="1">
      <alignment vertical="center"/>
    </xf>
    <xf numFmtId="178" fontId="0" fillId="0" borderId="16" xfId="0" applyNumberFormat="1" applyBorder="1" applyAlignment="1">
      <alignment vertical="center"/>
    </xf>
    <xf numFmtId="178" fontId="0" fillId="0" borderId="22" xfId="0" applyNumberFormat="1" applyBorder="1" applyAlignment="1">
      <alignment vertical="center"/>
    </xf>
    <xf numFmtId="0" fontId="0" fillId="0" borderId="59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35" xfId="0" applyBorder="1" applyAlignment="1">
      <alignment vertical="center"/>
    </xf>
    <xf numFmtId="38" fontId="0" fillId="0" borderId="50" xfId="1" applyFont="1" applyBorder="1" applyAlignment="1">
      <alignment horizontal="center" vertical="center"/>
    </xf>
    <xf numFmtId="179" fontId="0" fillId="0" borderId="16" xfId="0" applyNumberFormat="1" applyBorder="1" applyAlignment="1">
      <alignment vertical="center"/>
    </xf>
    <xf numFmtId="180" fontId="0" fillId="0" borderId="16" xfId="1" applyNumberFormat="1" applyFont="1" applyBorder="1" applyAlignment="1">
      <alignment vertical="center"/>
    </xf>
    <xf numFmtId="180" fontId="0" fillId="0" borderId="16" xfId="0" applyNumberFormat="1" applyBorder="1" applyAlignment="1">
      <alignment vertical="center"/>
    </xf>
    <xf numFmtId="179" fontId="0" fillId="0" borderId="20" xfId="0" applyNumberFormat="1" applyBorder="1" applyAlignment="1">
      <alignment vertical="center"/>
    </xf>
    <xf numFmtId="180" fontId="0" fillId="0" borderId="8" xfId="0" applyNumberFormat="1" applyBorder="1" applyAlignment="1">
      <alignment vertical="center"/>
    </xf>
    <xf numFmtId="179" fontId="0" fillId="0" borderId="15" xfId="0" applyNumberFormat="1" applyBorder="1" applyAlignment="1">
      <alignment vertical="center"/>
    </xf>
    <xf numFmtId="180" fontId="0" fillId="0" borderId="21" xfId="0" applyNumberFormat="1" applyBorder="1" applyAlignment="1">
      <alignment vertical="center"/>
    </xf>
    <xf numFmtId="176" fontId="0" fillId="0" borderId="50" xfId="1" applyNumberFormat="1" applyFont="1" applyBorder="1" applyAlignment="1">
      <alignment vertical="center"/>
    </xf>
    <xf numFmtId="178" fontId="0" fillId="0" borderId="21" xfId="0" applyNumberFormat="1" applyBorder="1" applyAlignment="1">
      <alignment vertical="center"/>
    </xf>
    <xf numFmtId="38" fontId="0" fillId="0" borderId="60" xfId="1" applyFont="1" applyBorder="1" applyAlignment="1">
      <alignment horizontal="center" vertical="center"/>
    </xf>
    <xf numFmtId="179" fontId="0" fillId="0" borderId="18" xfId="0" applyNumberFormat="1" applyBorder="1" applyAlignment="1">
      <alignment vertical="center"/>
    </xf>
    <xf numFmtId="180" fontId="0" fillId="0" borderId="18" xfId="1" applyNumberFormat="1" applyFont="1" applyBorder="1" applyAlignment="1">
      <alignment vertical="center"/>
    </xf>
    <xf numFmtId="180" fontId="0" fillId="0" borderId="18" xfId="0" applyNumberFormat="1" applyBorder="1" applyAlignment="1">
      <alignment vertical="center"/>
    </xf>
    <xf numFmtId="179" fontId="0" fillId="0" borderId="30" xfId="0" applyNumberFormat="1" applyBorder="1" applyAlignment="1">
      <alignment vertical="center"/>
    </xf>
    <xf numFmtId="180" fontId="0" fillId="0" borderId="32" xfId="0" applyNumberFormat="1" applyBorder="1" applyAlignment="1">
      <alignment vertical="center"/>
    </xf>
    <xf numFmtId="179" fontId="0" fillId="0" borderId="29" xfId="0" applyNumberFormat="1" applyBorder="1" applyAlignment="1">
      <alignment vertical="center"/>
    </xf>
    <xf numFmtId="180" fontId="0" fillId="0" borderId="33" xfId="0" applyNumberFormat="1" applyBorder="1" applyAlignment="1">
      <alignment vertical="center"/>
    </xf>
    <xf numFmtId="179" fontId="0" fillId="0" borderId="39" xfId="0" applyNumberFormat="1" applyBorder="1" applyAlignment="1">
      <alignment vertical="center"/>
    </xf>
    <xf numFmtId="179" fontId="0" fillId="0" borderId="17" xfId="0" applyNumberFormat="1" applyBorder="1" applyAlignment="1">
      <alignment vertical="center"/>
    </xf>
    <xf numFmtId="180" fontId="0" fillId="0" borderId="17" xfId="1" applyNumberFormat="1" applyFont="1" applyBorder="1" applyAlignment="1">
      <alignment vertical="center"/>
    </xf>
    <xf numFmtId="180" fontId="0" fillId="0" borderId="17" xfId="0" applyNumberFormat="1" applyBorder="1" applyAlignment="1">
      <alignment vertical="center"/>
    </xf>
    <xf numFmtId="180" fontId="0" fillId="0" borderId="61" xfId="0" applyNumberFormat="1" applyBorder="1" applyAlignment="1">
      <alignment vertical="center"/>
    </xf>
    <xf numFmtId="179" fontId="0" fillId="0" borderId="25" xfId="0" applyNumberFormat="1" applyBorder="1" applyAlignment="1">
      <alignment vertical="center"/>
    </xf>
    <xf numFmtId="180" fontId="0" fillId="0" borderId="23" xfId="0" applyNumberFormat="1" applyBorder="1" applyAlignment="1">
      <alignment vertical="center"/>
    </xf>
    <xf numFmtId="179" fontId="0" fillId="0" borderId="41" xfId="0" applyNumberFormat="1" applyBorder="1" applyAlignment="1">
      <alignment vertical="center"/>
    </xf>
    <xf numFmtId="179" fontId="0" fillId="0" borderId="27" xfId="0" applyNumberFormat="1" applyBorder="1" applyAlignment="1">
      <alignment vertical="center"/>
    </xf>
    <xf numFmtId="180" fontId="0" fillId="0" borderId="27" xfId="1" applyNumberFormat="1" applyFont="1" applyBorder="1" applyAlignment="1">
      <alignment vertical="center"/>
    </xf>
    <xf numFmtId="180" fontId="0" fillId="0" borderId="27" xfId="0" applyNumberFormat="1" applyBorder="1" applyAlignment="1">
      <alignment vertical="center"/>
    </xf>
    <xf numFmtId="180" fontId="0" fillId="0" borderId="24" xfId="0" applyNumberFormat="1" applyBorder="1" applyAlignment="1">
      <alignment vertical="center"/>
    </xf>
    <xf numFmtId="178" fontId="0" fillId="0" borderId="18" xfId="0" applyNumberFormat="1" applyBorder="1" applyAlignment="1">
      <alignment vertical="center"/>
    </xf>
    <xf numFmtId="178" fontId="0" fillId="0" borderId="19" xfId="0" applyNumberFormat="1" applyBorder="1" applyAlignment="1">
      <alignment vertical="center"/>
    </xf>
    <xf numFmtId="178" fontId="0" fillId="0" borderId="33" xfId="0" applyNumberFormat="1" applyBorder="1" applyAlignment="1">
      <alignment vertical="center"/>
    </xf>
    <xf numFmtId="178" fontId="0" fillId="0" borderId="17" xfId="0" applyNumberFormat="1" applyBorder="1" applyAlignment="1">
      <alignment vertical="center"/>
    </xf>
    <xf numFmtId="178" fontId="0" fillId="0" borderId="38" xfId="0" applyNumberFormat="1" applyBorder="1" applyAlignment="1">
      <alignment vertical="center"/>
    </xf>
    <xf numFmtId="178" fontId="0" fillId="0" borderId="23" xfId="0" applyNumberFormat="1" applyBorder="1" applyAlignment="1">
      <alignment vertical="center"/>
    </xf>
    <xf numFmtId="178" fontId="0" fillId="0" borderId="27" xfId="0" applyNumberFormat="1" applyBorder="1" applyAlignment="1">
      <alignment vertical="center"/>
    </xf>
    <xf numFmtId="178" fontId="0" fillId="0" borderId="36" xfId="0" applyNumberFormat="1" applyBorder="1" applyAlignment="1">
      <alignment vertical="center"/>
    </xf>
    <xf numFmtId="178" fontId="0" fillId="0" borderId="35" xfId="0" applyNumberFormat="1" applyBorder="1" applyAlignment="1">
      <alignment vertical="center"/>
    </xf>
    <xf numFmtId="0" fontId="0" fillId="0" borderId="52" xfId="0" applyBorder="1" applyAlignment="1">
      <alignment horizontal="center" vertical="center"/>
    </xf>
    <xf numFmtId="179" fontId="0" fillId="0" borderId="62" xfId="0" applyNumberFormat="1" applyBorder="1" applyAlignment="1">
      <alignment vertical="center"/>
    </xf>
    <xf numFmtId="180" fontId="0" fillId="0" borderId="62" xfId="1" applyNumberFormat="1" applyFont="1" applyBorder="1" applyAlignment="1">
      <alignment vertical="center"/>
    </xf>
    <xf numFmtId="180" fontId="0" fillId="0" borderId="62" xfId="0" applyNumberFormat="1" applyBorder="1" applyAlignment="1">
      <alignment vertical="center"/>
    </xf>
    <xf numFmtId="179" fontId="0" fillId="0" borderId="63" xfId="0" applyNumberFormat="1" applyBorder="1" applyAlignment="1">
      <alignment vertical="center"/>
    </xf>
    <xf numFmtId="180" fontId="0" fillId="0" borderId="53" xfId="0" applyNumberFormat="1" applyBorder="1" applyAlignment="1">
      <alignment vertical="center"/>
    </xf>
    <xf numFmtId="179" fontId="0" fillId="0" borderId="64" xfId="0" applyNumberFormat="1" applyBorder="1" applyAlignment="1">
      <alignment vertical="center"/>
    </xf>
    <xf numFmtId="180" fontId="0" fillId="0" borderId="65" xfId="0" applyNumberFormat="1" applyBorder="1" applyAlignment="1">
      <alignment vertical="center"/>
    </xf>
    <xf numFmtId="0" fontId="0" fillId="0" borderId="66" xfId="0" applyBorder="1" applyAlignment="1">
      <alignment horizontal="center" vertical="center"/>
    </xf>
    <xf numFmtId="178" fontId="0" fillId="0" borderId="18" xfId="0" quotePrefix="1" applyNumberFormat="1" applyBorder="1" applyAlignment="1">
      <alignment horizontal="center" vertical="center"/>
    </xf>
    <xf numFmtId="181" fontId="0" fillId="0" borderId="19" xfId="0" quotePrefix="1" applyNumberFormat="1" applyBorder="1" applyAlignment="1">
      <alignment horizontal="center" vertical="center"/>
    </xf>
    <xf numFmtId="176" fontId="0" fillId="0" borderId="19" xfId="1" quotePrefix="1" applyNumberFormat="1" applyFont="1" applyBorder="1" applyAlignment="1">
      <alignment horizontal="center" vertical="center"/>
    </xf>
    <xf numFmtId="178" fontId="0" fillId="0" borderId="16" xfId="0" quotePrefix="1" applyNumberFormat="1" applyBorder="1" applyAlignment="1">
      <alignment horizontal="center" vertical="center"/>
    </xf>
    <xf numFmtId="178" fontId="0" fillId="0" borderId="22" xfId="0" quotePrefix="1" applyNumberForma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 shrinkToFit="1"/>
    </xf>
    <xf numFmtId="176" fontId="0" fillId="0" borderId="22" xfId="1" quotePrefix="1" applyNumberFormat="1" applyFont="1" applyBorder="1" applyAlignment="1">
      <alignment horizontal="center" vertical="center"/>
    </xf>
    <xf numFmtId="178" fontId="0" fillId="0" borderId="19" xfId="0" quotePrefix="1" applyNumberFormat="1" applyBorder="1" applyAlignment="1">
      <alignment horizontal="center" vertical="center"/>
    </xf>
    <xf numFmtId="38" fontId="0" fillId="0" borderId="29" xfId="1" applyFont="1" applyBorder="1" applyAlignment="1">
      <alignment horizontal="center" vertical="center" shrinkToFit="1"/>
    </xf>
    <xf numFmtId="0" fontId="0" fillId="0" borderId="64" xfId="0" applyBorder="1" applyAlignment="1">
      <alignment horizontal="center" vertical="center"/>
    </xf>
    <xf numFmtId="176" fontId="0" fillId="0" borderId="62" xfId="1" applyNumberFormat="1" applyFont="1" applyBorder="1" applyAlignment="1">
      <alignment vertical="center"/>
    </xf>
    <xf numFmtId="178" fontId="0" fillId="0" borderId="62" xfId="0" applyNumberFormat="1" applyBorder="1" applyAlignment="1">
      <alignment vertical="center"/>
    </xf>
    <xf numFmtId="178" fontId="0" fillId="0" borderId="66" xfId="0" applyNumberFormat="1" applyBorder="1" applyAlignment="1">
      <alignment vertical="center"/>
    </xf>
    <xf numFmtId="176" fontId="0" fillId="0" borderId="43" xfId="1" applyNumberFormat="1" applyFont="1" applyBorder="1" applyAlignment="1">
      <alignment vertical="center"/>
    </xf>
    <xf numFmtId="178" fontId="0" fillId="0" borderId="44" xfId="0" applyNumberFormat="1" applyBorder="1" applyAlignment="1">
      <alignment vertical="center"/>
    </xf>
    <xf numFmtId="178" fontId="0" fillId="0" borderId="47" xfId="0" applyNumberFormat="1" applyBorder="1" applyAlignment="1">
      <alignment vertical="center"/>
    </xf>
    <xf numFmtId="178" fontId="0" fillId="0" borderId="45" xfId="0" applyNumberFormat="1" applyBorder="1" applyAlignment="1">
      <alignment vertical="center"/>
    </xf>
    <xf numFmtId="176" fontId="0" fillId="0" borderId="45" xfId="1" applyNumberFormat="1" applyFont="1" applyBorder="1" applyAlignment="1">
      <alignment vertical="center"/>
    </xf>
    <xf numFmtId="176" fontId="0" fillId="0" borderId="0" xfId="0" applyNumberFormat="1"/>
    <xf numFmtId="178" fontId="0" fillId="0" borderId="0" xfId="0" applyNumberFormat="1" applyAlignment="1">
      <alignment vertical="center"/>
    </xf>
    <xf numFmtId="38" fontId="0" fillId="0" borderId="0" xfId="1" applyFont="1"/>
    <xf numFmtId="179" fontId="0" fillId="0" borderId="0" xfId="0" applyNumberFormat="1"/>
    <xf numFmtId="180" fontId="0" fillId="0" borderId="0" xfId="1" applyNumberFormat="1" applyFont="1"/>
    <xf numFmtId="180" fontId="0" fillId="0" borderId="0" xfId="0" applyNumberFormat="1"/>
    <xf numFmtId="176" fontId="0" fillId="0" borderId="0" xfId="1" applyNumberFormat="1" applyFont="1"/>
    <xf numFmtId="178" fontId="0" fillId="0" borderId="0" xfId="0" applyNumberFormat="1"/>
    <xf numFmtId="38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9" fillId="0" borderId="50" xfId="2" applyFont="1" applyBorder="1" applyAlignment="1">
      <alignment horizontal="center" vertical="center" shrinkToFit="1"/>
    </xf>
    <xf numFmtId="0" fontId="9" fillId="0" borderId="8" xfId="2" applyFont="1" applyBorder="1" applyAlignment="1">
      <alignment horizontal="center" vertical="center" shrinkToFit="1"/>
    </xf>
    <xf numFmtId="0" fontId="9" fillId="0" borderId="54" xfId="2" applyFont="1" applyBorder="1" applyAlignment="1">
      <alignment horizontal="center" vertical="center"/>
    </xf>
    <xf numFmtId="0" fontId="9" fillId="0" borderId="57" xfId="2" applyFont="1" applyBorder="1" applyAlignment="1">
      <alignment horizontal="center" vertical="center"/>
    </xf>
    <xf numFmtId="0" fontId="9" fillId="0" borderId="55" xfId="2" applyFont="1" applyBorder="1" applyAlignment="1">
      <alignment horizontal="center" vertical="center"/>
    </xf>
    <xf numFmtId="0" fontId="9" fillId="0" borderId="56" xfId="2" applyFont="1" applyBorder="1" applyAlignment="1">
      <alignment horizontal="center" vertical="center"/>
    </xf>
    <xf numFmtId="0" fontId="9" fillId="0" borderId="53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50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52" xfId="2" applyFont="1" applyBorder="1" applyAlignment="1">
      <alignment horizontal="center" vertical="center"/>
    </xf>
    <xf numFmtId="0" fontId="12" fillId="0" borderId="12" xfId="2" applyFont="1" applyBorder="1" applyAlignment="1">
      <alignment horizontal="center" vertical="distributed" textRotation="255" wrapText="1"/>
    </xf>
    <xf numFmtId="0" fontId="12" fillId="0" borderId="50" xfId="2" applyFont="1" applyBorder="1" applyAlignment="1">
      <alignment horizontal="center" vertical="distributed" textRotation="255" wrapText="1"/>
    </xf>
    <xf numFmtId="0" fontId="12" fillId="0" borderId="52" xfId="2" applyFont="1" applyBorder="1" applyAlignment="1">
      <alignment horizontal="center" vertical="distributed" textRotation="255" wrapText="1"/>
    </xf>
    <xf numFmtId="0" fontId="9" fillId="0" borderId="12" xfId="2" applyFont="1" applyBorder="1" applyAlignment="1">
      <alignment horizontal="center" vertical="center" textRotation="255"/>
    </xf>
    <xf numFmtId="0" fontId="9" fillId="0" borderId="50" xfId="2" applyFont="1" applyBorder="1" applyAlignment="1">
      <alignment horizontal="center" vertical="center" textRotation="255"/>
    </xf>
    <xf numFmtId="0" fontId="9" fillId="0" borderId="52" xfId="2" applyFont="1" applyBorder="1" applyAlignment="1">
      <alignment horizontal="center" vertical="center" textRotation="255"/>
    </xf>
    <xf numFmtId="0" fontId="9" fillId="0" borderId="12" xfId="2" applyFont="1" applyBorder="1" applyAlignment="1">
      <alignment horizontal="center" vertical="center" shrinkToFit="1"/>
    </xf>
    <xf numFmtId="0" fontId="9" fillId="0" borderId="11" xfId="2" applyFont="1" applyBorder="1" applyAlignment="1">
      <alignment horizontal="center" vertical="center" shrinkToFit="1"/>
    </xf>
    <xf numFmtId="0" fontId="9" fillId="0" borderId="12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49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 textRotation="255" shrinkToFit="1"/>
    </xf>
    <xf numFmtId="0" fontId="9" fillId="0" borderId="50" xfId="2" applyFont="1" applyBorder="1" applyAlignment="1">
      <alignment horizontal="center" vertical="center" textRotation="255" shrinkToFit="1"/>
    </xf>
    <xf numFmtId="0" fontId="9" fillId="0" borderId="52" xfId="2" applyFont="1" applyBorder="1" applyAlignment="1">
      <alignment horizontal="center" vertical="center" textRotation="255" shrinkToFit="1"/>
    </xf>
    <xf numFmtId="0" fontId="12" fillId="0" borderId="12" xfId="2" applyFont="1" applyBorder="1" applyAlignment="1">
      <alignment horizontal="center" vertical="distributed" textRotation="255"/>
    </xf>
    <xf numFmtId="0" fontId="12" fillId="0" borderId="50" xfId="2" applyFont="1" applyBorder="1" applyAlignment="1">
      <alignment horizontal="center" vertical="distributed" textRotation="255"/>
    </xf>
    <xf numFmtId="0" fontId="12" fillId="0" borderId="52" xfId="2" applyFont="1" applyBorder="1" applyAlignment="1">
      <alignment horizontal="center" vertical="distributed" textRotation="255"/>
    </xf>
    <xf numFmtId="0" fontId="0" fillId="0" borderId="3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8ECAEF84-D590-4256-B0D2-8C6D02D7E5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885825</xdr:colOff>
          <xdr:row>49</xdr:row>
          <xdr:rowOff>9525</xdr:rowOff>
        </xdr:from>
        <xdr:to>
          <xdr:col>4</xdr:col>
          <xdr:colOff>76200</xdr:colOff>
          <xdr:row>50</xdr:row>
          <xdr:rowOff>104775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PDF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JIGYO/2022/zei_ip20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JIGYO/2022/keiri2022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JIGYO/2022/ken_kamoku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4">
          <cell r="B84" t="str">
            <v>d:\data\year\</v>
          </cell>
        </row>
        <row r="88">
          <cell r="B88">
            <v>2018</v>
          </cell>
        </row>
        <row r="89">
          <cell r="B89" t="str">
            <v>令和</v>
          </cell>
        </row>
        <row r="90">
          <cell r="B90" t="str">
            <v>2022</v>
          </cell>
          <cell r="D90">
            <v>4</v>
          </cell>
        </row>
        <row r="91">
          <cell r="B91">
            <v>2021</v>
          </cell>
          <cell r="D91">
            <v>3</v>
          </cell>
        </row>
        <row r="92">
          <cell r="B92">
            <v>2020</v>
          </cell>
          <cell r="D92">
            <v>2</v>
          </cell>
        </row>
        <row r="93">
          <cell r="D93">
            <v>1</v>
          </cell>
        </row>
        <row r="94">
          <cell r="D94">
            <v>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4">
          <cell r="B84" t="str">
            <v>d:\data\year\</v>
          </cell>
        </row>
        <row r="88">
          <cell r="B88">
            <v>2018</v>
          </cell>
        </row>
        <row r="89">
          <cell r="B89" t="str">
            <v>令和</v>
          </cell>
        </row>
        <row r="90">
          <cell r="B90" t="str">
            <v>2022</v>
          </cell>
          <cell r="D90">
            <v>4</v>
          </cell>
        </row>
        <row r="91">
          <cell r="D91">
            <v>3</v>
          </cell>
        </row>
        <row r="92">
          <cell r="D92">
            <v>2</v>
          </cell>
        </row>
        <row r="93">
          <cell r="D93">
            <v>1</v>
          </cell>
        </row>
        <row r="94">
          <cell r="D94">
            <v>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ken_kamoku2022"/>
    </sheetNames>
    <definedNames>
      <definedName name="Make_PDF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9627D-2701-45C4-BB49-7DBCAE09722C}">
  <sheetPr codeName="Sheet2"/>
  <dimension ref="B3:AY62"/>
  <sheetViews>
    <sheetView showGridLines="0" tabSelected="1" zoomScale="80" zoomScaleNormal="80" zoomScaleSheetLayoutView="20" workbookViewId="0"/>
  </sheetViews>
  <sheetFormatPr defaultRowHeight="19.149999999999999" customHeight="1" x14ac:dyDescent="0.15"/>
  <cols>
    <col min="2" max="2" width="15.28515625" customWidth="1"/>
    <col min="3" max="8" width="18.7109375" customWidth="1"/>
    <col min="9" max="9" width="8.85546875" customWidth="1"/>
    <col min="10" max="18" width="18.42578125" customWidth="1"/>
    <col min="19" max="19" width="9.28515625" customWidth="1"/>
    <col min="20" max="20" width="19.28515625" bestFit="1" customWidth="1"/>
    <col min="21" max="21" width="16" customWidth="1"/>
    <col min="22" max="22" width="17.28515625" customWidth="1"/>
    <col min="23" max="23" width="16" customWidth="1"/>
    <col min="24" max="24" width="17.5703125" customWidth="1"/>
    <col min="25" max="26" width="16" customWidth="1"/>
    <col min="27" max="27" width="17.85546875" customWidth="1"/>
    <col min="28" max="28" width="3.85546875" customWidth="1"/>
    <col min="29" max="32" width="15.85546875" customWidth="1"/>
    <col min="33" max="33" width="17.28515625" customWidth="1"/>
    <col min="34" max="38" width="15.85546875" customWidth="1"/>
    <col min="39" max="39" width="3.140625" customWidth="1"/>
    <col min="40" max="40" width="15.7109375" customWidth="1"/>
    <col min="41" max="46" width="18.7109375" customWidth="1"/>
    <col min="47" max="47" width="1" customWidth="1"/>
    <col min="48" max="48" width="16.5703125" customWidth="1"/>
    <col min="49" max="49" width="0.7109375" customWidth="1"/>
    <col min="50" max="50" width="20.5703125" bestFit="1" customWidth="1"/>
    <col min="51" max="51" width="10.7109375" customWidth="1"/>
    <col min="52" max="59" width="9.140625" customWidth="1"/>
  </cols>
  <sheetData>
    <row r="3" spans="2:50" ht="19.149999999999999" customHeight="1" x14ac:dyDescent="0.15">
      <c r="B3" s="1" t="s">
        <v>0</v>
      </c>
      <c r="C3" s="2"/>
      <c r="D3" s="2"/>
      <c r="E3" s="2"/>
      <c r="G3" s="2"/>
      <c r="I3" s="2"/>
      <c r="R3" s="3" t="s">
        <v>1</v>
      </c>
      <c r="S3" s="3"/>
      <c r="T3" s="4" t="s">
        <v>1</v>
      </c>
      <c r="U3" s="4"/>
      <c r="AL3" s="3" t="s">
        <v>1</v>
      </c>
      <c r="AN3" s="4" t="s">
        <v>1</v>
      </c>
      <c r="AX3" s="3" t="s">
        <v>1</v>
      </c>
    </row>
    <row r="4" spans="2:50" ht="19.149999999999999" customHeight="1" x14ac:dyDescent="0.15">
      <c r="B4" s="2" t="s">
        <v>2</v>
      </c>
      <c r="C4" s="2"/>
      <c r="D4" s="2"/>
      <c r="E4" s="2"/>
      <c r="G4" s="2"/>
      <c r="H4" s="3" t="s">
        <v>3</v>
      </c>
      <c r="J4" s="2"/>
      <c r="K4" s="2"/>
      <c r="L4" s="2"/>
      <c r="M4" s="2"/>
      <c r="N4" s="2"/>
      <c r="O4" s="2"/>
      <c r="P4" s="2"/>
      <c r="R4" s="3" t="s">
        <v>4</v>
      </c>
      <c r="S4" s="3"/>
      <c r="T4" s="2" t="s">
        <v>5</v>
      </c>
      <c r="U4" s="2"/>
      <c r="V4" s="2"/>
      <c r="W4" s="2"/>
      <c r="X4" s="2"/>
      <c r="Y4" s="2"/>
      <c r="Z4" s="2"/>
      <c r="AA4" s="3" t="s">
        <v>3</v>
      </c>
      <c r="AC4" s="2"/>
      <c r="AD4" s="2"/>
      <c r="AE4" s="2"/>
      <c r="AF4" s="2"/>
      <c r="AG4" s="2"/>
      <c r="AL4" s="3" t="s">
        <v>6</v>
      </c>
      <c r="AM4" s="2"/>
      <c r="AN4" s="4" t="s">
        <v>7</v>
      </c>
      <c r="AQ4" s="2"/>
      <c r="AR4" s="2"/>
      <c r="AS4" s="2"/>
      <c r="AT4" s="3" t="s">
        <v>3</v>
      </c>
      <c r="AU4" s="2"/>
      <c r="AV4" s="2" t="s">
        <v>8</v>
      </c>
      <c r="AW4" s="2"/>
      <c r="AX4" s="2" t="s">
        <v>9</v>
      </c>
    </row>
    <row r="5" spans="2:50" ht="27" customHeight="1" x14ac:dyDescent="0.15">
      <c r="B5" s="5"/>
      <c r="C5" s="6"/>
      <c r="D5" s="6"/>
      <c r="E5" s="7"/>
      <c r="F5" s="8"/>
      <c r="G5" s="8"/>
      <c r="H5" s="9"/>
      <c r="J5" s="10"/>
      <c r="K5" s="334"/>
      <c r="L5" s="6"/>
      <c r="M5" s="6"/>
      <c r="N5" s="6"/>
      <c r="O5" s="11"/>
      <c r="P5" s="6"/>
      <c r="Q5" s="12"/>
      <c r="R5" s="13"/>
      <c r="S5" s="14"/>
      <c r="T5" s="5"/>
      <c r="U5" s="15"/>
      <c r="V5" s="16" t="s">
        <v>10</v>
      </c>
      <c r="W5" s="8"/>
      <c r="X5" s="8"/>
      <c r="Y5" s="8"/>
      <c r="Z5" s="16"/>
      <c r="AA5" s="17"/>
      <c r="AC5" s="346" t="s">
        <v>11</v>
      </c>
      <c r="AD5" s="347"/>
      <c r="AE5" s="347"/>
      <c r="AF5" s="347"/>
      <c r="AG5" s="348"/>
      <c r="AH5" s="18"/>
      <c r="AI5" s="7"/>
      <c r="AJ5" s="7"/>
      <c r="AK5" s="7"/>
      <c r="AL5" s="13"/>
      <c r="AN5" s="5"/>
      <c r="AO5" s="7"/>
      <c r="AP5" s="8"/>
      <c r="AQ5" s="8"/>
      <c r="AR5" s="19"/>
      <c r="AS5" s="20"/>
      <c r="AT5" s="13"/>
      <c r="AU5" s="2"/>
      <c r="AV5" s="21"/>
      <c r="AW5" s="2"/>
      <c r="AX5" s="21"/>
    </row>
    <row r="6" spans="2:50" ht="27" customHeight="1" x14ac:dyDescent="0.15">
      <c r="B6" s="339" t="s">
        <v>12</v>
      </c>
      <c r="C6" s="337" t="s">
        <v>13</v>
      </c>
      <c r="D6" s="337" t="s">
        <v>14</v>
      </c>
      <c r="E6" s="24" t="s">
        <v>15</v>
      </c>
      <c r="F6" s="25"/>
      <c r="G6" s="25"/>
      <c r="H6" s="26"/>
      <c r="J6" s="27" t="s">
        <v>16</v>
      </c>
      <c r="K6" s="28" t="s">
        <v>17</v>
      </c>
      <c r="L6" s="29" t="s">
        <v>18</v>
      </c>
      <c r="M6" s="29" t="s">
        <v>19</v>
      </c>
      <c r="N6" s="337" t="s">
        <v>20</v>
      </c>
      <c r="O6" s="337" t="s">
        <v>21</v>
      </c>
      <c r="P6" s="337" t="s">
        <v>22</v>
      </c>
      <c r="Q6" s="30" t="s">
        <v>23</v>
      </c>
      <c r="R6" s="341" t="s">
        <v>12</v>
      </c>
      <c r="S6" s="32"/>
      <c r="T6" s="339" t="s">
        <v>12</v>
      </c>
      <c r="U6" s="32" t="s">
        <v>24</v>
      </c>
      <c r="V6" s="33" t="s">
        <v>25</v>
      </c>
      <c r="W6" s="34"/>
      <c r="X6" s="34"/>
      <c r="Y6" s="34"/>
      <c r="Z6" s="35"/>
      <c r="AA6" s="36"/>
      <c r="AC6" s="37" t="s">
        <v>26</v>
      </c>
      <c r="AD6" s="33"/>
      <c r="AE6" s="38"/>
      <c r="AF6" s="335" t="s">
        <v>27</v>
      </c>
      <c r="AG6" s="349" t="s">
        <v>28</v>
      </c>
      <c r="AH6" s="337" t="s">
        <v>29</v>
      </c>
      <c r="AI6" s="337" t="s">
        <v>30</v>
      </c>
      <c r="AJ6" s="337" t="s">
        <v>31</v>
      </c>
      <c r="AK6" s="39" t="s">
        <v>32</v>
      </c>
      <c r="AL6" s="341" t="s">
        <v>12</v>
      </c>
      <c r="AN6" s="339" t="s">
        <v>12</v>
      </c>
      <c r="AO6" s="24" t="s">
        <v>33</v>
      </c>
      <c r="AP6" s="25"/>
      <c r="AQ6" s="25"/>
      <c r="AR6" s="40"/>
      <c r="AS6" s="344" t="s">
        <v>34</v>
      </c>
      <c r="AT6" s="341" t="s">
        <v>35</v>
      </c>
      <c r="AU6" s="2"/>
      <c r="AV6" s="41" t="s">
        <v>36</v>
      </c>
      <c r="AW6" s="2"/>
      <c r="AX6" s="41" t="s">
        <v>37</v>
      </c>
    </row>
    <row r="7" spans="2:50" ht="27" customHeight="1" x14ac:dyDescent="0.15">
      <c r="B7" s="42"/>
      <c r="C7" s="43"/>
      <c r="D7" s="43"/>
      <c r="E7" s="336" t="s">
        <v>38</v>
      </c>
      <c r="F7" s="336" t="s">
        <v>39</v>
      </c>
      <c r="G7" s="336" t="s">
        <v>40</v>
      </c>
      <c r="H7" s="345" t="s">
        <v>28</v>
      </c>
      <c r="J7" s="340" t="s">
        <v>41</v>
      </c>
      <c r="K7" s="45" t="s">
        <v>42</v>
      </c>
      <c r="L7" s="336" t="s">
        <v>43</v>
      </c>
      <c r="M7" s="337" t="s">
        <v>44</v>
      </c>
      <c r="N7" s="337" t="s">
        <v>43</v>
      </c>
      <c r="O7" s="46"/>
      <c r="P7" s="46"/>
      <c r="Q7" s="47"/>
      <c r="R7" s="48"/>
      <c r="S7" s="2"/>
      <c r="T7" s="49"/>
      <c r="U7" s="50"/>
      <c r="V7" s="51" t="s">
        <v>45</v>
      </c>
      <c r="W7" s="51" t="s">
        <v>46</v>
      </c>
      <c r="X7" s="52" t="s">
        <v>47</v>
      </c>
      <c r="Y7" s="53" t="s">
        <v>48</v>
      </c>
      <c r="Z7" s="52" t="s">
        <v>49</v>
      </c>
      <c r="AA7" s="54" t="s">
        <v>28</v>
      </c>
      <c r="AC7" s="55" t="s">
        <v>50</v>
      </c>
      <c r="AD7" s="56" t="s">
        <v>51</v>
      </c>
      <c r="AE7" s="52" t="s">
        <v>28</v>
      </c>
      <c r="AF7" s="336" t="s">
        <v>52</v>
      </c>
      <c r="AG7" s="350"/>
      <c r="AH7" s="336" t="s">
        <v>53</v>
      </c>
      <c r="AI7" s="343" t="s">
        <v>53</v>
      </c>
      <c r="AJ7" s="343"/>
      <c r="AK7" s="343"/>
      <c r="AL7" s="57"/>
      <c r="AN7" s="42"/>
      <c r="AO7" s="336" t="s">
        <v>54</v>
      </c>
      <c r="AP7" s="58" t="s">
        <v>55</v>
      </c>
      <c r="AQ7" s="336" t="s">
        <v>56</v>
      </c>
      <c r="AR7" s="336" t="s">
        <v>28</v>
      </c>
      <c r="AS7" s="59"/>
      <c r="AT7" s="57"/>
      <c r="AU7" s="2"/>
      <c r="AV7" s="60"/>
      <c r="AW7" s="2"/>
      <c r="AX7" s="60"/>
    </row>
    <row r="8" spans="2:50" ht="27" customHeight="1" x14ac:dyDescent="0.15">
      <c r="B8" s="339" t="s">
        <v>57</v>
      </c>
      <c r="C8" s="46"/>
      <c r="D8" s="46"/>
      <c r="E8" s="46"/>
      <c r="F8" s="46"/>
      <c r="G8" s="46"/>
      <c r="H8" s="48"/>
      <c r="J8" s="49"/>
      <c r="K8" s="61"/>
      <c r="L8" s="46"/>
      <c r="M8" s="62"/>
      <c r="N8" s="62"/>
      <c r="O8" s="62"/>
      <c r="P8" s="62"/>
      <c r="Q8" s="63"/>
      <c r="R8" s="342" t="s">
        <v>57</v>
      </c>
      <c r="S8" s="65"/>
      <c r="T8" s="338" t="s">
        <v>57</v>
      </c>
      <c r="U8" s="61"/>
      <c r="V8" s="46"/>
      <c r="X8" s="46"/>
      <c r="Z8" s="46"/>
      <c r="AA8" s="48"/>
      <c r="AC8" s="49"/>
      <c r="AD8" s="46"/>
      <c r="AE8" s="46"/>
      <c r="AF8" s="46"/>
      <c r="AG8" s="46"/>
      <c r="AH8" s="337"/>
      <c r="AI8" s="30"/>
      <c r="AJ8" s="30"/>
      <c r="AK8" s="47"/>
      <c r="AL8" s="342" t="s">
        <v>57</v>
      </c>
      <c r="AN8" s="339" t="s">
        <v>57</v>
      </c>
      <c r="AO8" s="46"/>
      <c r="AP8" s="46"/>
      <c r="AQ8" s="61"/>
      <c r="AR8" s="46"/>
      <c r="AS8" s="46"/>
      <c r="AT8" s="48"/>
      <c r="AU8" s="2"/>
      <c r="AV8" s="67"/>
      <c r="AW8" s="2"/>
      <c r="AX8" s="68"/>
    </row>
    <row r="9" spans="2:50" ht="27" customHeight="1" x14ac:dyDescent="0.15">
      <c r="B9" s="339"/>
      <c r="C9" s="69"/>
      <c r="D9" s="69"/>
      <c r="E9" s="69"/>
      <c r="F9" s="70"/>
      <c r="G9" s="69"/>
      <c r="H9" s="71"/>
      <c r="J9" s="72"/>
      <c r="K9" s="73"/>
      <c r="L9" s="69"/>
      <c r="M9" s="69"/>
      <c r="N9" s="69"/>
      <c r="O9" s="69"/>
      <c r="P9" s="69"/>
      <c r="Q9" s="74"/>
      <c r="R9" s="341"/>
      <c r="S9" s="75"/>
      <c r="T9" s="339"/>
      <c r="U9" s="76"/>
      <c r="V9" s="77"/>
      <c r="W9" s="77"/>
      <c r="X9" s="78"/>
      <c r="Y9" s="79"/>
      <c r="Z9" s="78"/>
      <c r="AA9" s="80"/>
      <c r="AC9" s="81"/>
      <c r="AD9" s="69"/>
      <c r="AE9" s="82"/>
      <c r="AF9" s="82"/>
      <c r="AG9" s="77"/>
      <c r="AH9" s="83"/>
      <c r="AI9" s="84"/>
      <c r="AJ9" s="84"/>
      <c r="AK9" s="82"/>
      <c r="AL9" s="341"/>
      <c r="AN9" s="339"/>
      <c r="AO9" s="69"/>
      <c r="AP9" s="70"/>
      <c r="AQ9" s="73"/>
      <c r="AR9" s="78"/>
      <c r="AS9" s="78"/>
      <c r="AT9" s="80"/>
      <c r="AU9" s="85"/>
      <c r="AV9" s="86"/>
      <c r="AW9" s="85"/>
      <c r="AX9" s="86"/>
    </row>
    <row r="10" spans="2:50" ht="27" customHeight="1" x14ac:dyDescent="0.15">
      <c r="B10" s="339"/>
      <c r="C10" s="69"/>
      <c r="D10" s="69"/>
      <c r="E10" s="69"/>
      <c r="F10" s="70"/>
      <c r="G10" s="69"/>
      <c r="H10" s="71"/>
      <c r="J10" s="72"/>
      <c r="K10" s="73"/>
      <c r="L10" s="69"/>
      <c r="M10" s="69"/>
      <c r="N10" s="69"/>
      <c r="O10" s="69"/>
      <c r="P10" s="69"/>
      <c r="Q10" s="74"/>
      <c r="R10" s="341"/>
      <c r="S10" s="75"/>
      <c r="T10" s="339"/>
      <c r="U10" s="76"/>
      <c r="V10" s="78"/>
      <c r="W10" s="78"/>
      <c r="X10" s="78"/>
      <c r="Y10" s="87"/>
      <c r="Z10" s="78"/>
      <c r="AA10" s="80"/>
      <c r="AC10" s="81"/>
      <c r="AD10" s="69"/>
      <c r="AE10" s="82"/>
      <c r="AF10" s="82"/>
      <c r="AG10" s="78"/>
      <c r="AH10" s="88"/>
      <c r="AI10" s="89"/>
      <c r="AJ10" s="89"/>
      <c r="AK10" s="82"/>
      <c r="AL10" s="341"/>
      <c r="AN10" s="339"/>
      <c r="AO10" s="69"/>
      <c r="AP10" s="70"/>
      <c r="AQ10" s="73"/>
      <c r="AR10" s="78"/>
      <c r="AS10" s="78"/>
      <c r="AT10" s="80"/>
      <c r="AU10" s="85"/>
      <c r="AV10" s="86"/>
      <c r="AW10" s="85"/>
      <c r="AX10" s="86"/>
    </row>
    <row r="11" spans="2:50" ht="27" customHeight="1" x14ac:dyDescent="0.15">
      <c r="B11" s="339" t="s">
        <v>58</v>
      </c>
      <c r="C11" s="69">
        <v>24324571551</v>
      </c>
      <c r="D11" s="69">
        <v>189778000</v>
      </c>
      <c r="E11" s="69">
        <v>87301999765</v>
      </c>
      <c r="F11" s="70">
        <v>3436936000</v>
      </c>
      <c r="G11" s="69">
        <v>8788501</v>
      </c>
      <c r="H11" s="71">
        <v>90747724266</v>
      </c>
      <c r="J11" s="72">
        <v>7633974280</v>
      </c>
      <c r="K11" s="88" t="s">
        <v>59</v>
      </c>
      <c r="L11" s="69">
        <v>2256514871</v>
      </c>
      <c r="M11" s="69">
        <v>1710179205</v>
      </c>
      <c r="N11" s="69">
        <v>1937955021</v>
      </c>
      <c r="O11" s="69">
        <v>1229845058</v>
      </c>
      <c r="P11" s="69">
        <v>383398713</v>
      </c>
      <c r="Q11" s="74">
        <v>130413940965</v>
      </c>
      <c r="R11" s="341" t="str">
        <f>IF($B$11=0,"",$B$11)</f>
        <v>令和2年度</v>
      </c>
      <c r="S11" s="75"/>
      <c r="T11" s="339" t="str">
        <f>IF($B$11=0,"",$B$11)</f>
        <v>令和2年度</v>
      </c>
      <c r="U11" s="76">
        <v>2491664074</v>
      </c>
      <c r="V11" s="78">
        <v>74737487424</v>
      </c>
      <c r="W11" s="78">
        <v>556420542</v>
      </c>
      <c r="X11" s="78">
        <v>12051496875</v>
      </c>
      <c r="Y11" s="78">
        <v>12298000</v>
      </c>
      <c r="Z11" s="78">
        <v>379662916</v>
      </c>
      <c r="AA11" s="80">
        <v>87737365757</v>
      </c>
      <c r="AC11" s="81">
        <v>922079</v>
      </c>
      <c r="AD11" s="69">
        <v>377120</v>
      </c>
      <c r="AE11" s="82">
        <v>1299199</v>
      </c>
      <c r="AF11" s="82">
        <v>205152918</v>
      </c>
      <c r="AG11" s="78">
        <v>87943817874</v>
      </c>
      <c r="AH11" s="88" t="s">
        <v>59</v>
      </c>
      <c r="AI11" s="89" t="s">
        <v>59</v>
      </c>
      <c r="AJ11" s="89" t="s">
        <v>59</v>
      </c>
      <c r="AK11" s="82">
        <v>1320987352</v>
      </c>
      <c r="AL11" s="341" t="str">
        <f>IF($B$11=0,"",$B$11)</f>
        <v>令和2年度</v>
      </c>
      <c r="AN11" s="339" t="str">
        <f>IF($B$11=0,"",$B$11)</f>
        <v>令和2年度</v>
      </c>
      <c r="AO11" s="69">
        <v>26333351003</v>
      </c>
      <c r="AP11" s="70">
        <v>7251085503</v>
      </c>
      <c r="AQ11" s="73">
        <v>2379460333</v>
      </c>
      <c r="AR11" s="78">
        <v>35963896839</v>
      </c>
      <c r="AS11" s="78">
        <v>1018402411</v>
      </c>
      <c r="AT11" s="80">
        <v>128738768550</v>
      </c>
      <c r="AU11" s="85"/>
      <c r="AV11" s="86">
        <v>1675172415</v>
      </c>
      <c r="AW11" s="85"/>
      <c r="AX11" s="86">
        <v>11229250257</v>
      </c>
    </row>
    <row r="12" spans="2:50" ht="27" customHeight="1" x14ac:dyDescent="0.15">
      <c r="B12" s="339" t="s">
        <v>60</v>
      </c>
      <c r="C12" s="69">
        <v>23585851934</v>
      </c>
      <c r="D12" s="69">
        <v>41681466</v>
      </c>
      <c r="E12" s="69">
        <v>89667007027</v>
      </c>
      <c r="F12" s="70">
        <v>3609099380</v>
      </c>
      <c r="G12" s="69">
        <v>2165273</v>
      </c>
      <c r="H12" s="71">
        <v>93278271680</v>
      </c>
      <c r="J12" s="72">
        <v>7605967305</v>
      </c>
      <c r="K12" s="88" t="s">
        <v>59</v>
      </c>
      <c r="L12" s="69">
        <v>2225463053</v>
      </c>
      <c r="M12" s="69">
        <v>1822318189</v>
      </c>
      <c r="N12" s="69">
        <v>784700402</v>
      </c>
      <c r="O12" s="69">
        <v>1428355165</v>
      </c>
      <c r="P12" s="69">
        <v>357016267</v>
      </c>
      <c r="Q12" s="74">
        <v>131129625461</v>
      </c>
      <c r="R12" s="341" t="str">
        <f>$B$12</f>
        <v>令和3年度</v>
      </c>
      <c r="S12" s="75"/>
      <c r="T12" s="339" t="str">
        <f>$B$12</f>
        <v>令和3年度</v>
      </c>
      <c r="U12" s="76">
        <v>2611361682</v>
      </c>
      <c r="V12" s="78">
        <v>77044849616</v>
      </c>
      <c r="W12" s="78">
        <v>548914828</v>
      </c>
      <c r="X12" s="78">
        <v>12122243453</v>
      </c>
      <c r="Y12" s="78">
        <v>9863123</v>
      </c>
      <c r="Z12" s="78">
        <v>368607268</v>
      </c>
      <c r="AA12" s="80">
        <v>90094478288</v>
      </c>
      <c r="AC12" s="81">
        <v>-55629</v>
      </c>
      <c r="AD12" s="69">
        <v>-89194</v>
      </c>
      <c r="AE12" s="90">
        <v>-144823</v>
      </c>
      <c r="AF12" s="90">
        <v>214285365</v>
      </c>
      <c r="AG12" s="78">
        <v>90308618830</v>
      </c>
      <c r="AH12" s="88" t="s">
        <v>59</v>
      </c>
      <c r="AI12" s="89" t="s">
        <v>59</v>
      </c>
      <c r="AJ12" s="89" t="s">
        <v>59</v>
      </c>
      <c r="AK12" s="84">
        <v>1371375804</v>
      </c>
      <c r="AL12" s="341" t="str">
        <f>$B$12</f>
        <v>令和3年度</v>
      </c>
      <c r="AN12" s="339" t="str">
        <f>$B$12</f>
        <v>令和3年度</v>
      </c>
      <c r="AO12" s="69">
        <v>22564120553</v>
      </c>
      <c r="AP12" s="70">
        <v>7062171110</v>
      </c>
      <c r="AQ12" s="73">
        <v>2741238161</v>
      </c>
      <c r="AR12" s="78">
        <v>32367529824</v>
      </c>
      <c r="AS12" s="78">
        <v>1198113496</v>
      </c>
      <c r="AT12" s="80">
        <v>127856999636</v>
      </c>
      <c r="AU12" s="85"/>
      <c r="AV12" s="86">
        <v>3272625825</v>
      </c>
      <c r="AW12" s="85"/>
      <c r="AX12" s="86">
        <v>12702049095</v>
      </c>
    </row>
    <row r="13" spans="2:50" ht="27" customHeight="1" x14ac:dyDescent="0.15">
      <c r="B13" s="339" t="s">
        <v>61</v>
      </c>
      <c r="C13" s="69">
        <v>22765457265</v>
      </c>
      <c r="D13" s="69">
        <v>1429000</v>
      </c>
      <c r="E13" s="69">
        <v>88670096844</v>
      </c>
      <c r="F13" s="69">
        <v>3653845434</v>
      </c>
      <c r="G13" s="69">
        <v>504000</v>
      </c>
      <c r="H13" s="71">
        <v>92324446278</v>
      </c>
      <c r="J13" s="72">
        <v>7472483589</v>
      </c>
      <c r="K13" s="73">
        <v>66282744</v>
      </c>
      <c r="L13" s="69">
        <v>2272223250</v>
      </c>
      <c r="M13" s="69">
        <v>1869870377</v>
      </c>
      <c r="N13" s="69">
        <v>1006882576</v>
      </c>
      <c r="O13" s="69">
        <v>2074272927</v>
      </c>
      <c r="P13" s="69">
        <v>303042206</v>
      </c>
      <c r="Q13" s="74">
        <v>130156390212</v>
      </c>
      <c r="R13" s="341" t="str">
        <f>$B$13</f>
        <v>令和4年度</v>
      </c>
      <c r="S13" s="75"/>
      <c r="T13" s="339" t="str">
        <f>$B$13</f>
        <v>令和4年度</v>
      </c>
      <c r="U13" s="76">
        <v>2789259435</v>
      </c>
      <c r="V13" s="78">
        <v>76325457722</v>
      </c>
      <c r="W13" s="78">
        <v>528112623</v>
      </c>
      <c r="X13" s="78">
        <v>11854018225</v>
      </c>
      <c r="Y13" s="78">
        <v>9296554</v>
      </c>
      <c r="Z13" s="78">
        <v>348131339</v>
      </c>
      <c r="AA13" s="80">
        <v>89065016463</v>
      </c>
      <c r="AC13" s="81">
        <v>19180</v>
      </c>
      <c r="AD13" s="69">
        <v>0</v>
      </c>
      <c r="AE13" s="90">
        <v>19180</v>
      </c>
      <c r="AF13" s="90">
        <v>211627650</v>
      </c>
      <c r="AG13" s="78">
        <v>89276663293</v>
      </c>
      <c r="AH13" s="88" t="s">
        <v>59</v>
      </c>
      <c r="AI13" s="89" t="s">
        <v>59</v>
      </c>
      <c r="AJ13" s="89" t="s">
        <v>59</v>
      </c>
      <c r="AK13" s="91">
        <v>1351954460</v>
      </c>
      <c r="AL13" s="341" t="str">
        <f>$B$13</f>
        <v>令和4年度</v>
      </c>
      <c r="AN13" s="339" t="str">
        <f>$B$13</f>
        <v>令和4年度</v>
      </c>
      <c r="AO13" s="69">
        <v>22877033966</v>
      </c>
      <c r="AP13" s="69">
        <v>6799586919</v>
      </c>
      <c r="AQ13" s="73">
        <v>2645862987</v>
      </c>
      <c r="AR13" s="78">
        <v>32322483872</v>
      </c>
      <c r="AS13" s="78">
        <v>1573262217</v>
      </c>
      <c r="AT13" s="80">
        <v>127313623277</v>
      </c>
      <c r="AU13" s="85"/>
      <c r="AV13" s="86">
        <v>2842766935</v>
      </c>
      <c r="AW13" s="85"/>
      <c r="AX13" s="86">
        <v>14040751751</v>
      </c>
    </row>
    <row r="14" spans="2:50" ht="27" customHeight="1" x14ac:dyDescent="0.15">
      <c r="B14" s="339"/>
      <c r="C14" s="92"/>
      <c r="D14" s="92"/>
      <c r="E14" s="92"/>
      <c r="F14" s="92"/>
      <c r="G14" s="92"/>
      <c r="H14" s="93"/>
      <c r="J14" s="94"/>
      <c r="K14" s="95"/>
      <c r="L14" s="92"/>
      <c r="M14" s="69"/>
      <c r="N14" s="69"/>
      <c r="O14" s="69"/>
      <c r="P14" s="69"/>
      <c r="Q14" s="90"/>
      <c r="R14" s="341"/>
      <c r="S14" s="96"/>
      <c r="T14" s="339"/>
      <c r="U14" s="76"/>
      <c r="V14" s="78"/>
      <c r="W14" s="78"/>
      <c r="X14" s="78"/>
      <c r="Y14" s="78"/>
      <c r="Z14" s="78"/>
      <c r="AA14" s="80"/>
      <c r="AC14" s="81"/>
      <c r="AD14" s="69"/>
      <c r="AE14" s="90"/>
      <c r="AF14" s="90"/>
      <c r="AG14" s="78"/>
      <c r="AH14" s="78"/>
      <c r="AI14" s="97"/>
      <c r="AJ14" s="97"/>
      <c r="AK14" s="91"/>
      <c r="AL14" s="341"/>
      <c r="AN14" s="339"/>
      <c r="AO14" s="69"/>
      <c r="AP14" s="69"/>
      <c r="AQ14" s="98"/>
      <c r="AR14" s="78"/>
      <c r="AS14" s="78"/>
      <c r="AT14" s="80"/>
      <c r="AU14" s="85"/>
      <c r="AV14" s="86"/>
      <c r="AW14" s="85"/>
      <c r="AX14" s="86"/>
    </row>
    <row r="15" spans="2:50" ht="27" customHeight="1" x14ac:dyDescent="0.15">
      <c r="B15" s="99" t="s">
        <v>62</v>
      </c>
      <c r="C15" s="69">
        <v>7697127100</v>
      </c>
      <c r="D15" s="69">
        <v>25000</v>
      </c>
      <c r="E15" s="69">
        <v>28838722634</v>
      </c>
      <c r="F15" s="69">
        <v>655494883</v>
      </c>
      <c r="G15" s="69">
        <v>0</v>
      </c>
      <c r="H15" s="71">
        <v>29494217517</v>
      </c>
      <c r="J15" s="72">
        <v>2585562903</v>
      </c>
      <c r="K15" s="73">
        <v>26319890</v>
      </c>
      <c r="L15" s="69">
        <v>565367535</v>
      </c>
      <c r="M15" s="69">
        <v>673607000</v>
      </c>
      <c r="N15" s="69">
        <v>279173013</v>
      </c>
      <c r="O15" s="69">
        <v>63421879</v>
      </c>
      <c r="P15" s="69">
        <v>95852444</v>
      </c>
      <c r="Q15" s="90">
        <v>41480674281</v>
      </c>
      <c r="R15" s="100" t="s">
        <v>62</v>
      </c>
      <c r="S15" s="96"/>
      <c r="T15" s="99" t="s">
        <v>62</v>
      </c>
      <c r="U15" s="76">
        <v>610101364</v>
      </c>
      <c r="V15" s="78">
        <v>24922205884</v>
      </c>
      <c r="W15" s="78">
        <v>186471875</v>
      </c>
      <c r="X15" s="78">
        <v>3735813855</v>
      </c>
      <c r="Y15" s="78">
        <v>4053730</v>
      </c>
      <c r="Z15" s="78">
        <v>133396537</v>
      </c>
      <c r="AA15" s="80">
        <v>28981941881</v>
      </c>
      <c r="AC15" s="81">
        <v>15603</v>
      </c>
      <c r="AD15" s="78">
        <v>0</v>
      </c>
      <c r="AE15" s="77">
        <v>15603</v>
      </c>
      <c r="AF15" s="78">
        <v>74189257</v>
      </c>
      <c r="AG15" s="78">
        <v>29056146741</v>
      </c>
      <c r="AH15" s="88" t="s">
        <v>59</v>
      </c>
      <c r="AI15" s="89" t="s">
        <v>59</v>
      </c>
      <c r="AJ15" s="89" t="s">
        <v>59</v>
      </c>
      <c r="AK15" s="101">
        <v>254354945</v>
      </c>
      <c r="AL15" s="100" t="s">
        <v>62</v>
      </c>
      <c r="AN15" s="99" t="s">
        <v>62</v>
      </c>
      <c r="AO15" s="69">
        <v>7722280807</v>
      </c>
      <c r="AP15" s="69">
        <v>2361108819</v>
      </c>
      <c r="AQ15" s="69">
        <v>933599287</v>
      </c>
      <c r="AR15" s="69">
        <v>11016988913</v>
      </c>
      <c r="AS15" s="69">
        <v>65197543</v>
      </c>
      <c r="AT15" s="80">
        <v>41002789506</v>
      </c>
      <c r="AU15" s="85"/>
      <c r="AV15" s="86">
        <v>477884775</v>
      </c>
      <c r="AW15" s="85"/>
      <c r="AX15" s="86">
        <v>2967279844</v>
      </c>
    </row>
    <row r="16" spans="2:50" ht="27" customHeight="1" x14ac:dyDescent="0.15">
      <c r="B16" s="99" t="s">
        <v>63</v>
      </c>
      <c r="C16" s="69">
        <v>3411875726</v>
      </c>
      <c r="D16" s="69">
        <v>1215000</v>
      </c>
      <c r="E16" s="69">
        <v>13263166590</v>
      </c>
      <c r="F16" s="69">
        <v>483689527</v>
      </c>
      <c r="G16" s="69">
        <v>0</v>
      </c>
      <c r="H16" s="71">
        <v>13746856117</v>
      </c>
      <c r="J16" s="72">
        <v>1135879792</v>
      </c>
      <c r="K16" s="73">
        <v>9552760</v>
      </c>
      <c r="L16" s="69">
        <v>271096940</v>
      </c>
      <c r="M16" s="69">
        <v>270342000</v>
      </c>
      <c r="N16" s="69">
        <v>23709374</v>
      </c>
      <c r="O16" s="69">
        <v>398060853</v>
      </c>
      <c r="P16" s="69">
        <v>38833060</v>
      </c>
      <c r="Q16" s="90">
        <v>19307421622</v>
      </c>
      <c r="R16" s="100" t="s">
        <v>63</v>
      </c>
      <c r="S16" s="96"/>
      <c r="T16" s="99" t="s">
        <v>63</v>
      </c>
      <c r="U16" s="76">
        <v>391041016</v>
      </c>
      <c r="V16" s="78">
        <v>11404371551</v>
      </c>
      <c r="W16" s="78">
        <v>88647660</v>
      </c>
      <c r="X16" s="78">
        <v>1781948803</v>
      </c>
      <c r="Y16" s="78">
        <v>1539135</v>
      </c>
      <c r="Z16" s="78">
        <v>43530391</v>
      </c>
      <c r="AA16" s="80">
        <v>13320037540</v>
      </c>
      <c r="AC16" s="81">
        <v>0</v>
      </c>
      <c r="AD16" s="69">
        <v>0</v>
      </c>
      <c r="AE16" s="101">
        <v>0</v>
      </c>
      <c r="AF16" s="90">
        <v>30770978</v>
      </c>
      <c r="AG16" s="78">
        <v>13350808518</v>
      </c>
      <c r="AH16" s="88" t="s">
        <v>59</v>
      </c>
      <c r="AI16" s="89" t="s">
        <v>59</v>
      </c>
      <c r="AJ16" s="89" t="s">
        <v>59</v>
      </c>
      <c r="AK16" s="101">
        <v>209406023</v>
      </c>
      <c r="AL16" s="100" t="s">
        <v>63</v>
      </c>
      <c r="AN16" s="99" t="s">
        <v>63</v>
      </c>
      <c r="AO16" s="69">
        <v>3403934406</v>
      </c>
      <c r="AP16" s="69">
        <v>959714370</v>
      </c>
      <c r="AQ16" s="69">
        <v>362195988</v>
      </c>
      <c r="AR16" s="69">
        <v>4725844764</v>
      </c>
      <c r="AS16" s="69">
        <v>432310606</v>
      </c>
      <c r="AT16" s="80">
        <v>19109410927</v>
      </c>
      <c r="AU16" s="85"/>
      <c r="AV16" s="86">
        <v>198010695</v>
      </c>
      <c r="AW16" s="85"/>
      <c r="AX16" s="86">
        <v>3030678703</v>
      </c>
    </row>
    <row r="17" spans="2:50" ht="27" customHeight="1" x14ac:dyDescent="0.15">
      <c r="B17" s="99" t="s">
        <v>64</v>
      </c>
      <c r="C17" s="69">
        <v>2364914181</v>
      </c>
      <c r="D17" s="69">
        <v>0</v>
      </c>
      <c r="E17" s="69">
        <v>9252726092</v>
      </c>
      <c r="F17" s="69">
        <v>397119386</v>
      </c>
      <c r="G17" s="69">
        <v>0</v>
      </c>
      <c r="H17" s="71">
        <v>9649845478</v>
      </c>
      <c r="J17" s="72">
        <v>798872791</v>
      </c>
      <c r="K17" s="73">
        <v>4911124</v>
      </c>
      <c r="L17" s="69">
        <v>319343465</v>
      </c>
      <c r="M17" s="69">
        <v>206613000</v>
      </c>
      <c r="N17" s="69">
        <v>40653447</v>
      </c>
      <c r="O17" s="69">
        <v>0</v>
      </c>
      <c r="P17" s="69">
        <v>51887952</v>
      </c>
      <c r="Q17" s="90">
        <v>13437041438</v>
      </c>
      <c r="R17" s="100" t="s">
        <v>64</v>
      </c>
      <c r="S17" s="96"/>
      <c r="T17" s="99" t="s">
        <v>64</v>
      </c>
      <c r="U17" s="76">
        <v>385509976</v>
      </c>
      <c r="V17" s="78">
        <v>7970979769</v>
      </c>
      <c r="W17" s="78">
        <v>55087626</v>
      </c>
      <c r="X17" s="78">
        <v>1233291346</v>
      </c>
      <c r="Y17" s="78">
        <v>1248810</v>
      </c>
      <c r="Z17" s="78">
        <v>33759997</v>
      </c>
      <c r="AA17" s="80">
        <v>9294367548</v>
      </c>
      <c r="AC17" s="81">
        <v>0</v>
      </c>
      <c r="AD17" s="69">
        <v>0</v>
      </c>
      <c r="AE17" s="101">
        <v>0</v>
      </c>
      <c r="AF17" s="90">
        <v>22241775</v>
      </c>
      <c r="AG17" s="78">
        <v>9316609323</v>
      </c>
      <c r="AH17" s="88" t="s">
        <v>59</v>
      </c>
      <c r="AI17" s="89" t="s">
        <v>59</v>
      </c>
      <c r="AJ17" s="89" t="s">
        <v>59</v>
      </c>
      <c r="AK17" s="101">
        <v>136589689</v>
      </c>
      <c r="AL17" s="100" t="s">
        <v>64</v>
      </c>
      <c r="AN17" s="99" t="s">
        <v>64</v>
      </c>
      <c r="AO17" s="69">
        <v>2181718459</v>
      </c>
      <c r="AP17" s="69">
        <v>711818421</v>
      </c>
      <c r="AQ17" s="69">
        <v>255950220</v>
      </c>
      <c r="AR17" s="69">
        <v>3149487100</v>
      </c>
      <c r="AS17" s="69">
        <v>31765070</v>
      </c>
      <c r="AT17" s="80">
        <v>13019961158</v>
      </c>
      <c r="AU17" s="85"/>
      <c r="AV17" s="86">
        <v>417080280</v>
      </c>
      <c r="AW17" s="85"/>
      <c r="AX17" s="86">
        <v>2792679565</v>
      </c>
    </row>
    <row r="18" spans="2:50" ht="27" customHeight="1" x14ac:dyDescent="0.15">
      <c r="B18" s="99" t="s">
        <v>65</v>
      </c>
      <c r="C18" s="69">
        <v>1052852496</v>
      </c>
      <c r="D18" s="69">
        <v>4000</v>
      </c>
      <c r="E18" s="69">
        <v>5039823380</v>
      </c>
      <c r="F18" s="69">
        <v>323444791</v>
      </c>
      <c r="G18" s="69">
        <v>0</v>
      </c>
      <c r="H18" s="71">
        <v>5363268171</v>
      </c>
      <c r="J18" s="72">
        <v>378527823</v>
      </c>
      <c r="K18" s="73">
        <v>2436226</v>
      </c>
      <c r="L18" s="69">
        <v>154487119</v>
      </c>
      <c r="M18" s="69">
        <v>95608000</v>
      </c>
      <c r="N18" s="69">
        <v>83952000</v>
      </c>
      <c r="O18" s="69">
        <v>148515112</v>
      </c>
      <c r="P18" s="69">
        <v>16428830</v>
      </c>
      <c r="Q18" s="90">
        <v>7296079777</v>
      </c>
      <c r="R18" s="100" t="s">
        <v>65</v>
      </c>
      <c r="S18" s="96"/>
      <c r="T18" s="99" t="s">
        <v>65</v>
      </c>
      <c r="U18" s="76">
        <v>210034478</v>
      </c>
      <c r="V18" s="78">
        <v>4302783846</v>
      </c>
      <c r="W18" s="78">
        <v>25885837</v>
      </c>
      <c r="X18" s="78">
        <v>713344504</v>
      </c>
      <c r="Y18" s="78">
        <v>421294</v>
      </c>
      <c r="Z18" s="78">
        <v>17368097</v>
      </c>
      <c r="AA18" s="80">
        <v>5059803578</v>
      </c>
      <c r="AC18" s="81">
        <v>0</v>
      </c>
      <c r="AD18" s="69">
        <v>0</v>
      </c>
      <c r="AE18" s="101">
        <v>0</v>
      </c>
      <c r="AF18" s="90">
        <v>10745440</v>
      </c>
      <c r="AG18" s="78">
        <v>5070549018</v>
      </c>
      <c r="AH18" s="88" t="s">
        <v>59</v>
      </c>
      <c r="AI18" s="89" t="s">
        <v>59</v>
      </c>
      <c r="AJ18" s="89" t="s">
        <v>59</v>
      </c>
      <c r="AK18" s="101">
        <v>83566239</v>
      </c>
      <c r="AL18" s="100" t="s">
        <v>65</v>
      </c>
      <c r="AN18" s="99" t="s">
        <v>65</v>
      </c>
      <c r="AO18" s="69">
        <v>1213804651</v>
      </c>
      <c r="AP18" s="69">
        <v>307594514</v>
      </c>
      <c r="AQ18" s="69">
        <v>111237911</v>
      </c>
      <c r="AR18" s="69">
        <v>1632637076</v>
      </c>
      <c r="AS18" s="69">
        <v>159171423</v>
      </c>
      <c r="AT18" s="80">
        <v>7155958234</v>
      </c>
      <c r="AU18" s="85"/>
      <c r="AV18" s="86">
        <v>140121543</v>
      </c>
      <c r="AW18" s="85"/>
      <c r="AX18" s="86">
        <v>868310000</v>
      </c>
    </row>
    <row r="19" spans="2:50" ht="27" customHeight="1" x14ac:dyDescent="0.15">
      <c r="B19" s="99" t="s">
        <v>66</v>
      </c>
      <c r="C19" s="69">
        <v>1129637126</v>
      </c>
      <c r="D19" s="69">
        <v>0</v>
      </c>
      <c r="E19" s="69">
        <v>4457050347</v>
      </c>
      <c r="F19" s="69">
        <v>129431927</v>
      </c>
      <c r="G19" s="69">
        <v>0</v>
      </c>
      <c r="H19" s="71">
        <v>4586482274</v>
      </c>
      <c r="J19" s="72">
        <v>335334686</v>
      </c>
      <c r="K19" s="73">
        <v>2445622</v>
      </c>
      <c r="L19" s="69">
        <v>134093000</v>
      </c>
      <c r="M19" s="69">
        <v>92000000</v>
      </c>
      <c r="N19" s="69">
        <v>4760000</v>
      </c>
      <c r="O19" s="69">
        <v>171097600</v>
      </c>
      <c r="P19" s="69">
        <v>9839248</v>
      </c>
      <c r="Q19" s="90">
        <v>6465689556</v>
      </c>
      <c r="R19" s="100" t="s">
        <v>66</v>
      </c>
      <c r="S19" s="96"/>
      <c r="T19" s="99" t="s">
        <v>66</v>
      </c>
      <c r="U19" s="76">
        <v>144683033</v>
      </c>
      <c r="V19" s="78">
        <v>3809597816</v>
      </c>
      <c r="W19" s="78">
        <v>20183369</v>
      </c>
      <c r="X19" s="78">
        <v>628062902</v>
      </c>
      <c r="Y19" s="78">
        <v>563158</v>
      </c>
      <c r="Z19" s="78">
        <v>9649393</v>
      </c>
      <c r="AA19" s="80">
        <v>4468056638</v>
      </c>
      <c r="AC19" s="81">
        <v>0</v>
      </c>
      <c r="AD19" s="69">
        <v>0</v>
      </c>
      <c r="AE19" s="101">
        <v>0</v>
      </c>
      <c r="AF19" s="90">
        <v>9897557</v>
      </c>
      <c r="AG19" s="78">
        <v>4477954195</v>
      </c>
      <c r="AH19" s="88" t="s">
        <v>59</v>
      </c>
      <c r="AI19" s="89" t="s">
        <v>59</v>
      </c>
      <c r="AJ19" s="89" t="s">
        <v>59</v>
      </c>
      <c r="AK19" s="101">
        <v>74324566</v>
      </c>
      <c r="AL19" s="100" t="s">
        <v>66</v>
      </c>
      <c r="AN19" s="99" t="s">
        <v>66</v>
      </c>
      <c r="AO19" s="69">
        <v>1105967210</v>
      </c>
      <c r="AP19" s="69">
        <v>308543559</v>
      </c>
      <c r="AQ19" s="69">
        <v>127000397</v>
      </c>
      <c r="AR19" s="69">
        <v>1541511166</v>
      </c>
      <c r="AS19" s="69">
        <v>27138438</v>
      </c>
      <c r="AT19" s="80">
        <v>6265611398</v>
      </c>
      <c r="AU19" s="85"/>
      <c r="AV19" s="86">
        <v>200078158</v>
      </c>
      <c r="AW19" s="85"/>
      <c r="AX19" s="86">
        <v>300983804</v>
      </c>
    </row>
    <row r="20" spans="2:50" ht="27" customHeight="1" x14ac:dyDescent="0.15">
      <c r="B20" s="99" t="s">
        <v>67</v>
      </c>
      <c r="C20" s="69">
        <v>1166689499</v>
      </c>
      <c r="D20" s="69">
        <v>9000</v>
      </c>
      <c r="E20" s="69">
        <v>4789448640</v>
      </c>
      <c r="F20" s="69">
        <v>202845982</v>
      </c>
      <c r="G20" s="69">
        <v>0</v>
      </c>
      <c r="H20" s="71">
        <v>4992294622</v>
      </c>
      <c r="J20" s="72">
        <v>402163573</v>
      </c>
      <c r="K20" s="73">
        <v>2562945</v>
      </c>
      <c r="L20" s="69">
        <v>94069481</v>
      </c>
      <c r="M20" s="69">
        <v>98368000</v>
      </c>
      <c r="N20" s="69">
        <v>9443280</v>
      </c>
      <c r="O20" s="69">
        <v>75211297</v>
      </c>
      <c r="P20" s="69">
        <v>21112885</v>
      </c>
      <c r="Q20" s="90">
        <v>6861924582</v>
      </c>
      <c r="R20" s="100" t="s">
        <v>67</v>
      </c>
      <c r="S20" s="96"/>
      <c r="T20" s="99" t="s">
        <v>67</v>
      </c>
      <c r="U20" s="76">
        <v>131456893</v>
      </c>
      <c r="V20" s="78">
        <v>4118477627</v>
      </c>
      <c r="W20" s="78">
        <v>30903425</v>
      </c>
      <c r="X20" s="78">
        <v>640777571</v>
      </c>
      <c r="Y20" s="78">
        <v>0</v>
      </c>
      <c r="Z20" s="78">
        <v>16955162</v>
      </c>
      <c r="AA20" s="80">
        <v>4807113785</v>
      </c>
      <c r="AC20" s="81">
        <v>0</v>
      </c>
      <c r="AD20" s="69">
        <v>0</v>
      </c>
      <c r="AE20" s="101">
        <v>0</v>
      </c>
      <c r="AF20" s="90">
        <v>11278294</v>
      </c>
      <c r="AG20" s="78">
        <v>4818392079</v>
      </c>
      <c r="AH20" s="88" t="s">
        <v>59</v>
      </c>
      <c r="AI20" s="89" t="s">
        <v>59</v>
      </c>
      <c r="AJ20" s="89" t="s">
        <v>59</v>
      </c>
      <c r="AK20" s="101">
        <v>74261485</v>
      </c>
      <c r="AL20" s="100" t="s">
        <v>67</v>
      </c>
      <c r="AN20" s="99" t="s">
        <v>67</v>
      </c>
      <c r="AO20" s="69">
        <v>1180682369</v>
      </c>
      <c r="AP20" s="69">
        <v>352661811</v>
      </c>
      <c r="AQ20" s="69">
        <v>136092787</v>
      </c>
      <c r="AR20" s="69">
        <v>1669436967</v>
      </c>
      <c r="AS20" s="69">
        <v>15243759</v>
      </c>
      <c r="AT20" s="80">
        <v>6708791183</v>
      </c>
      <c r="AU20" s="85"/>
      <c r="AV20" s="86">
        <v>153133399</v>
      </c>
      <c r="AW20" s="85"/>
      <c r="AX20" s="86">
        <v>397757000</v>
      </c>
    </row>
    <row r="21" spans="2:50" ht="27" customHeight="1" x14ac:dyDescent="0.15">
      <c r="B21" s="99" t="s">
        <v>68</v>
      </c>
      <c r="C21" s="69">
        <v>464502730</v>
      </c>
      <c r="D21" s="69">
        <v>0</v>
      </c>
      <c r="E21" s="69">
        <v>1920901554</v>
      </c>
      <c r="F21" s="69">
        <v>123302810</v>
      </c>
      <c r="G21" s="69">
        <v>0</v>
      </c>
      <c r="H21" s="71">
        <v>2044204364</v>
      </c>
      <c r="J21" s="72">
        <v>151543148</v>
      </c>
      <c r="K21" s="73">
        <v>1061446</v>
      </c>
      <c r="L21" s="69">
        <v>85109900</v>
      </c>
      <c r="M21" s="69">
        <v>45778230</v>
      </c>
      <c r="N21" s="69">
        <v>1447770</v>
      </c>
      <c r="O21" s="69">
        <v>105242264</v>
      </c>
      <c r="P21" s="69">
        <v>5852212</v>
      </c>
      <c r="Q21" s="90">
        <v>2904742064</v>
      </c>
      <c r="R21" s="100" t="s">
        <v>68</v>
      </c>
      <c r="S21" s="96"/>
      <c r="T21" s="99" t="s">
        <v>68</v>
      </c>
      <c r="U21" s="76">
        <v>70209573</v>
      </c>
      <c r="V21" s="78">
        <v>1640339237</v>
      </c>
      <c r="W21" s="78">
        <v>9633675</v>
      </c>
      <c r="X21" s="78">
        <v>270591737</v>
      </c>
      <c r="Y21" s="78">
        <v>38247</v>
      </c>
      <c r="Z21" s="78">
        <v>3297564</v>
      </c>
      <c r="AA21" s="80">
        <v>1923900460</v>
      </c>
      <c r="AC21" s="81">
        <v>0</v>
      </c>
      <c r="AD21" s="69">
        <v>0</v>
      </c>
      <c r="AE21" s="101">
        <v>0</v>
      </c>
      <c r="AF21" s="90">
        <v>4040670</v>
      </c>
      <c r="AG21" s="78">
        <v>1927941130</v>
      </c>
      <c r="AH21" s="88" t="s">
        <v>59</v>
      </c>
      <c r="AI21" s="89" t="s">
        <v>59</v>
      </c>
      <c r="AJ21" s="89" t="s">
        <v>59</v>
      </c>
      <c r="AK21" s="101">
        <v>81137370</v>
      </c>
      <c r="AL21" s="100" t="s">
        <v>68</v>
      </c>
      <c r="AN21" s="99" t="s">
        <v>68</v>
      </c>
      <c r="AO21" s="69">
        <v>498188683</v>
      </c>
      <c r="AP21" s="69">
        <v>131427957</v>
      </c>
      <c r="AQ21" s="69">
        <v>52032968</v>
      </c>
      <c r="AR21" s="69">
        <v>681649608</v>
      </c>
      <c r="AS21" s="69">
        <v>7829268</v>
      </c>
      <c r="AT21" s="80">
        <v>2768766949</v>
      </c>
      <c r="AU21" s="85"/>
      <c r="AV21" s="86">
        <v>135975115</v>
      </c>
      <c r="AW21" s="85"/>
      <c r="AX21" s="86">
        <v>125921000</v>
      </c>
    </row>
    <row r="22" spans="2:50" ht="27" customHeight="1" x14ac:dyDescent="0.15">
      <c r="B22" s="99" t="s">
        <v>69</v>
      </c>
      <c r="C22" s="69">
        <v>925645682</v>
      </c>
      <c r="D22" s="69">
        <v>0</v>
      </c>
      <c r="E22" s="69">
        <v>2980582756</v>
      </c>
      <c r="F22" s="69">
        <v>92519320</v>
      </c>
      <c r="G22" s="69">
        <v>0</v>
      </c>
      <c r="H22" s="71">
        <v>3073102076</v>
      </c>
      <c r="J22" s="72">
        <v>257137000</v>
      </c>
      <c r="K22" s="73">
        <v>2750000</v>
      </c>
      <c r="L22" s="69">
        <v>102561000</v>
      </c>
      <c r="M22" s="69">
        <v>61816000</v>
      </c>
      <c r="N22" s="69">
        <v>18199000</v>
      </c>
      <c r="O22" s="69">
        <v>128522942</v>
      </c>
      <c r="P22" s="69">
        <v>9311146</v>
      </c>
      <c r="Q22" s="90">
        <v>4579044846</v>
      </c>
      <c r="R22" s="100" t="s">
        <v>69</v>
      </c>
      <c r="S22" s="96"/>
      <c r="T22" s="99" t="s">
        <v>69</v>
      </c>
      <c r="U22" s="76">
        <v>110404048</v>
      </c>
      <c r="V22" s="78">
        <v>2565457370</v>
      </c>
      <c r="W22" s="78">
        <v>16874777</v>
      </c>
      <c r="X22" s="78">
        <v>399690703</v>
      </c>
      <c r="Y22" s="78">
        <v>272684</v>
      </c>
      <c r="Z22" s="78">
        <v>10754959</v>
      </c>
      <c r="AA22" s="80">
        <v>2993050493</v>
      </c>
      <c r="AC22" s="81">
        <v>0</v>
      </c>
      <c r="AD22" s="69">
        <v>0</v>
      </c>
      <c r="AE22" s="101">
        <v>0</v>
      </c>
      <c r="AF22" s="90">
        <v>6682612</v>
      </c>
      <c r="AG22" s="78">
        <v>2999733105</v>
      </c>
      <c r="AH22" s="88" t="s">
        <v>59</v>
      </c>
      <c r="AI22" s="89" t="s">
        <v>59</v>
      </c>
      <c r="AJ22" s="89" t="s">
        <v>59</v>
      </c>
      <c r="AK22" s="101">
        <v>54324776</v>
      </c>
      <c r="AL22" s="100" t="s">
        <v>69</v>
      </c>
      <c r="AN22" s="99" t="s">
        <v>69</v>
      </c>
      <c r="AO22" s="69">
        <v>840277857</v>
      </c>
      <c r="AP22" s="69">
        <v>259254172</v>
      </c>
      <c r="AQ22" s="69">
        <v>115878715</v>
      </c>
      <c r="AR22" s="69">
        <v>1215410744</v>
      </c>
      <c r="AS22" s="69">
        <v>82120464</v>
      </c>
      <c r="AT22" s="80">
        <v>4461993137</v>
      </c>
      <c r="AU22" s="85"/>
      <c r="AV22" s="86">
        <v>117051709</v>
      </c>
      <c r="AW22" s="85"/>
      <c r="AX22" s="86">
        <v>290085802</v>
      </c>
    </row>
    <row r="23" spans="2:50" ht="27" customHeight="1" x14ac:dyDescent="0.15">
      <c r="B23" s="99" t="s">
        <v>70</v>
      </c>
      <c r="C23" s="69">
        <v>457147501</v>
      </c>
      <c r="D23" s="69">
        <v>0</v>
      </c>
      <c r="E23" s="69">
        <v>2020193076</v>
      </c>
      <c r="F23" s="69">
        <v>70460364</v>
      </c>
      <c r="G23" s="69">
        <v>0</v>
      </c>
      <c r="H23" s="71">
        <v>2090653440</v>
      </c>
      <c r="J23" s="72">
        <v>156460173</v>
      </c>
      <c r="K23" s="73">
        <v>1394000</v>
      </c>
      <c r="L23" s="69">
        <v>69767086</v>
      </c>
      <c r="M23" s="69">
        <v>48239100</v>
      </c>
      <c r="N23" s="69">
        <v>51564000</v>
      </c>
      <c r="O23" s="69">
        <v>51956275</v>
      </c>
      <c r="P23" s="69">
        <v>6935023</v>
      </c>
      <c r="Q23" s="90">
        <v>2934116598</v>
      </c>
      <c r="R23" s="100" t="s">
        <v>70</v>
      </c>
      <c r="S23" s="96"/>
      <c r="T23" s="99" t="s">
        <v>70</v>
      </c>
      <c r="U23" s="76">
        <v>94161655</v>
      </c>
      <c r="V23" s="78">
        <v>1733682024</v>
      </c>
      <c r="W23" s="78">
        <v>6220798</v>
      </c>
      <c r="X23" s="78">
        <v>279626468</v>
      </c>
      <c r="Y23" s="78">
        <v>283851</v>
      </c>
      <c r="Z23" s="78">
        <v>9955946</v>
      </c>
      <c r="AA23" s="80">
        <v>2029769087</v>
      </c>
      <c r="AC23" s="81">
        <v>0</v>
      </c>
      <c r="AD23" s="69">
        <v>0</v>
      </c>
      <c r="AE23" s="101">
        <v>0</v>
      </c>
      <c r="AF23" s="90">
        <v>5024486</v>
      </c>
      <c r="AG23" s="78">
        <v>2034793573</v>
      </c>
      <c r="AH23" s="88" t="s">
        <v>59</v>
      </c>
      <c r="AI23" s="89" t="s">
        <v>59</v>
      </c>
      <c r="AJ23" s="89" t="s">
        <v>59</v>
      </c>
      <c r="AK23" s="101">
        <v>34830670</v>
      </c>
      <c r="AL23" s="100" t="s">
        <v>70</v>
      </c>
      <c r="AN23" s="99" t="s">
        <v>70</v>
      </c>
      <c r="AO23" s="69">
        <v>491193484</v>
      </c>
      <c r="AP23" s="69">
        <v>134457002</v>
      </c>
      <c r="AQ23" s="69">
        <v>48568448</v>
      </c>
      <c r="AR23" s="69">
        <v>674218934</v>
      </c>
      <c r="AS23" s="69">
        <v>59934887</v>
      </c>
      <c r="AT23" s="80">
        <v>2897939719</v>
      </c>
      <c r="AU23" s="85"/>
      <c r="AV23" s="86">
        <v>36176879</v>
      </c>
      <c r="AW23" s="85"/>
      <c r="AX23" s="86">
        <v>346626496</v>
      </c>
    </row>
    <row r="24" spans="2:50" ht="27" customHeight="1" x14ac:dyDescent="0.15">
      <c r="B24" s="102" t="s">
        <v>71</v>
      </c>
      <c r="C24" s="103">
        <v>480550766</v>
      </c>
      <c r="D24" s="103">
        <v>0</v>
      </c>
      <c r="E24" s="103">
        <v>1904345870</v>
      </c>
      <c r="F24" s="103">
        <v>101337445</v>
      </c>
      <c r="G24" s="103">
        <v>0</v>
      </c>
      <c r="H24" s="104">
        <v>2005683315</v>
      </c>
      <c r="J24" s="105">
        <v>157776995</v>
      </c>
      <c r="K24" s="106">
        <v>1729567</v>
      </c>
      <c r="L24" s="103">
        <v>68286000</v>
      </c>
      <c r="M24" s="103">
        <v>35727000</v>
      </c>
      <c r="N24" s="103">
        <v>13360000</v>
      </c>
      <c r="O24" s="103">
        <v>217770942</v>
      </c>
      <c r="P24" s="103">
        <v>3219389</v>
      </c>
      <c r="Q24" s="107">
        <v>2984103974</v>
      </c>
      <c r="R24" s="108" t="s">
        <v>71</v>
      </c>
      <c r="S24" s="109"/>
      <c r="T24" s="102" t="s">
        <v>71</v>
      </c>
      <c r="U24" s="110">
        <v>106131065</v>
      </c>
      <c r="V24" s="111">
        <v>1638497283</v>
      </c>
      <c r="W24" s="111">
        <v>11537730</v>
      </c>
      <c r="X24" s="111">
        <v>254896788</v>
      </c>
      <c r="Y24" s="111">
        <v>255223</v>
      </c>
      <c r="Z24" s="111">
        <v>8711967</v>
      </c>
      <c r="AA24" s="112">
        <v>1913898991</v>
      </c>
      <c r="AC24" s="113">
        <v>0</v>
      </c>
      <c r="AD24" s="111">
        <v>0</v>
      </c>
      <c r="AE24" s="114">
        <v>0</v>
      </c>
      <c r="AF24" s="111">
        <v>4719338</v>
      </c>
      <c r="AG24" s="111">
        <v>1918618329</v>
      </c>
      <c r="AH24" s="115" t="s">
        <v>59</v>
      </c>
      <c r="AI24" s="116" t="s">
        <v>59</v>
      </c>
      <c r="AJ24" s="116" t="s">
        <v>59</v>
      </c>
      <c r="AK24" s="117">
        <v>26197606</v>
      </c>
      <c r="AL24" s="108" t="s">
        <v>71</v>
      </c>
      <c r="AN24" s="102" t="s">
        <v>71</v>
      </c>
      <c r="AO24" s="103">
        <v>521473543</v>
      </c>
      <c r="AP24" s="103">
        <v>144632709</v>
      </c>
      <c r="AQ24" s="106">
        <v>51834249</v>
      </c>
      <c r="AR24" s="111">
        <v>717940501</v>
      </c>
      <c r="AS24" s="111">
        <v>17767120</v>
      </c>
      <c r="AT24" s="112">
        <v>2786654621</v>
      </c>
      <c r="AU24" s="85"/>
      <c r="AV24" s="118">
        <v>197449353</v>
      </c>
      <c r="AW24" s="85"/>
      <c r="AX24" s="118">
        <v>199095000</v>
      </c>
    </row>
    <row r="25" spans="2:50" ht="27" customHeight="1" x14ac:dyDescent="0.15">
      <c r="B25" s="119" t="s">
        <v>72</v>
      </c>
      <c r="C25" s="120">
        <v>258553178</v>
      </c>
      <c r="D25" s="120">
        <v>0</v>
      </c>
      <c r="E25" s="120">
        <v>972875874</v>
      </c>
      <c r="F25" s="120">
        <v>62651629</v>
      </c>
      <c r="G25" s="120">
        <v>0</v>
      </c>
      <c r="H25" s="121">
        <v>1035527503</v>
      </c>
      <c r="J25" s="122">
        <v>86985060</v>
      </c>
      <c r="K25" s="123">
        <v>702780</v>
      </c>
      <c r="L25" s="120">
        <v>18754677</v>
      </c>
      <c r="M25" s="120">
        <v>21770047</v>
      </c>
      <c r="N25" s="120">
        <v>560280</v>
      </c>
      <c r="O25" s="120">
        <v>29172582</v>
      </c>
      <c r="P25" s="120">
        <v>2494492</v>
      </c>
      <c r="Q25" s="124">
        <v>1454520599</v>
      </c>
      <c r="R25" s="125" t="s">
        <v>72</v>
      </c>
      <c r="S25" s="109"/>
      <c r="T25" s="119" t="s">
        <v>72</v>
      </c>
      <c r="U25" s="126">
        <v>33726007</v>
      </c>
      <c r="V25" s="127">
        <v>829314183</v>
      </c>
      <c r="W25" s="127">
        <v>4889249</v>
      </c>
      <c r="X25" s="127">
        <v>138220122</v>
      </c>
      <c r="Y25" s="127">
        <v>143107</v>
      </c>
      <c r="Z25" s="127">
        <v>1367160</v>
      </c>
      <c r="AA25" s="128">
        <v>973933821</v>
      </c>
      <c r="AC25" s="129">
        <v>0</v>
      </c>
      <c r="AD25" s="127">
        <v>0</v>
      </c>
      <c r="AE25" s="130">
        <v>0</v>
      </c>
      <c r="AF25" s="127">
        <v>2056739</v>
      </c>
      <c r="AG25" s="127">
        <v>975990560</v>
      </c>
      <c r="AH25" s="131" t="s">
        <v>59</v>
      </c>
      <c r="AI25" s="132" t="s">
        <v>59</v>
      </c>
      <c r="AJ25" s="132" t="s">
        <v>59</v>
      </c>
      <c r="AK25" s="133">
        <v>18228633</v>
      </c>
      <c r="AL25" s="125" t="s">
        <v>72</v>
      </c>
      <c r="AN25" s="119" t="s">
        <v>72</v>
      </c>
      <c r="AO25" s="120">
        <v>277720491</v>
      </c>
      <c r="AP25" s="120">
        <v>74782204</v>
      </c>
      <c r="AQ25" s="123">
        <v>28199506</v>
      </c>
      <c r="AR25" s="127">
        <v>380702201</v>
      </c>
      <c r="AS25" s="127">
        <v>35138902</v>
      </c>
      <c r="AT25" s="128">
        <v>1443786303</v>
      </c>
      <c r="AU25" s="85"/>
      <c r="AV25" s="134">
        <v>10734296</v>
      </c>
      <c r="AW25" s="85"/>
      <c r="AX25" s="134">
        <v>70088000</v>
      </c>
    </row>
    <row r="26" spans="2:50" ht="27" customHeight="1" x14ac:dyDescent="0.15">
      <c r="B26" s="119" t="s">
        <v>73</v>
      </c>
      <c r="C26" s="120">
        <v>462929112</v>
      </c>
      <c r="D26" s="120">
        <v>0</v>
      </c>
      <c r="E26" s="120">
        <v>1693245375</v>
      </c>
      <c r="F26" s="120">
        <v>85463000</v>
      </c>
      <c r="G26" s="120">
        <v>0</v>
      </c>
      <c r="H26" s="121">
        <v>1778708375</v>
      </c>
      <c r="J26" s="122">
        <v>144932487</v>
      </c>
      <c r="K26" s="123">
        <v>1561230</v>
      </c>
      <c r="L26" s="120">
        <v>41434696</v>
      </c>
      <c r="M26" s="120">
        <v>29463000</v>
      </c>
      <c r="N26" s="120">
        <v>75965000</v>
      </c>
      <c r="O26" s="120">
        <v>30592648</v>
      </c>
      <c r="P26" s="120">
        <v>4723130</v>
      </c>
      <c r="Q26" s="124">
        <v>2570309678</v>
      </c>
      <c r="R26" s="125" t="s">
        <v>73</v>
      </c>
      <c r="S26" s="109"/>
      <c r="T26" s="119" t="s">
        <v>73</v>
      </c>
      <c r="U26" s="126">
        <v>90134091</v>
      </c>
      <c r="V26" s="127">
        <v>1480492349</v>
      </c>
      <c r="W26" s="127">
        <v>9894243</v>
      </c>
      <c r="X26" s="127">
        <v>205540744</v>
      </c>
      <c r="Y26" s="127">
        <v>114932</v>
      </c>
      <c r="Z26" s="127">
        <v>7020950</v>
      </c>
      <c r="AA26" s="128">
        <v>1703063218</v>
      </c>
      <c r="AC26" s="129">
        <v>0</v>
      </c>
      <c r="AD26" s="127">
        <v>0</v>
      </c>
      <c r="AE26" s="130">
        <v>0</v>
      </c>
      <c r="AF26" s="127">
        <v>4642124</v>
      </c>
      <c r="AG26" s="127">
        <v>1707705342</v>
      </c>
      <c r="AH26" s="131" t="s">
        <v>59</v>
      </c>
      <c r="AI26" s="132" t="s">
        <v>59</v>
      </c>
      <c r="AJ26" s="132" t="s">
        <v>59</v>
      </c>
      <c r="AK26" s="133">
        <v>26881750</v>
      </c>
      <c r="AL26" s="125" t="s">
        <v>73</v>
      </c>
      <c r="AN26" s="119" t="s">
        <v>73</v>
      </c>
      <c r="AO26" s="120">
        <v>486654470</v>
      </c>
      <c r="AP26" s="120">
        <v>149951077</v>
      </c>
      <c r="AQ26" s="123">
        <v>60606876</v>
      </c>
      <c r="AR26" s="127">
        <v>697212423</v>
      </c>
      <c r="AS26" s="127">
        <v>13820600</v>
      </c>
      <c r="AT26" s="128">
        <v>2535754206</v>
      </c>
      <c r="AU26" s="85"/>
      <c r="AV26" s="134">
        <v>34555472</v>
      </c>
      <c r="AW26" s="85"/>
      <c r="AX26" s="134">
        <v>16284927</v>
      </c>
    </row>
    <row r="27" spans="2:50" ht="27" customHeight="1" x14ac:dyDescent="0.15">
      <c r="B27" s="135" t="s">
        <v>74</v>
      </c>
      <c r="C27" s="136">
        <v>203615135</v>
      </c>
      <c r="D27" s="136">
        <v>0</v>
      </c>
      <c r="E27" s="136">
        <v>694367959</v>
      </c>
      <c r="F27" s="136">
        <v>23770095</v>
      </c>
      <c r="G27" s="136">
        <v>0</v>
      </c>
      <c r="H27" s="137">
        <v>718138054</v>
      </c>
      <c r="J27" s="138">
        <v>59715025</v>
      </c>
      <c r="K27" s="139">
        <v>1142893</v>
      </c>
      <c r="L27" s="136">
        <v>19086498</v>
      </c>
      <c r="M27" s="136">
        <v>2878000</v>
      </c>
      <c r="N27" s="136">
        <v>41691000</v>
      </c>
      <c r="O27" s="136">
        <v>32969592</v>
      </c>
      <c r="P27" s="136">
        <v>1103027</v>
      </c>
      <c r="Q27" s="140">
        <v>1080339224</v>
      </c>
      <c r="R27" s="141" t="s">
        <v>74</v>
      </c>
      <c r="S27" s="109"/>
      <c r="T27" s="135" t="s">
        <v>74</v>
      </c>
      <c r="U27" s="142">
        <v>21494550</v>
      </c>
      <c r="V27" s="143">
        <v>603065464</v>
      </c>
      <c r="W27" s="143">
        <v>4673985</v>
      </c>
      <c r="X27" s="143">
        <v>86446548</v>
      </c>
      <c r="Y27" s="143">
        <v>36390</v>
      </c>
      <c r="Z27" s="143">
        <v>7177471</v>
      </c>
      <c r="AA27" s="144">
        <v>701399858</v>
      </c>
      <c r="AC27" s="81">
        <v>0</v>
      </c>
      <c r="AD27" s="143">
        <v>0</v>
      </c>
      <c r="AE27" s="145">
        <v>0</v>
      </c>
      <c r="AF27" s="143">
        <v>1716289</v>
      </c>
      <c r="AG27" s="143">
        <v>703116147</v>
      </c>
      <c r="AH27" s="146" t="s">
        <v>59</v>
      </c>
      <c r="AI27" s="147" t="s">
        <v>59</v>
      </c>
      <c r="AJ27" s="147" t="s">
        <v>59</v>
      </c>
      <c r="AK27" s="148">
        <v>10857053</v>
      </c>
      <c r="AL27" s="141" t="s">
        <v>74</v>
      </c>
      <c r="AN27" s="135" t="s">
        <v>74</v>
      </c>
      <c r="AO27" s="136">
        <v>193570087</v>
      </c>
      <c r="AP27" s="136">
        <v>62971055</v>
      </c>
      <c r="AQ27" s="139">
        <v>27467531</v>
      </c>
      <c r="AR27" s="143">
        <v>284008673</v>
      </c>
      <c r="AS27" s="143">
        <v>29207599</v>
      </c>
      <c r="AT27" s="144">
        <v>1048684022</v>
      </c>
      <c r="AU27" s="85"/>
      <c r="AV27" s="149">
        <v>31655202</v>
      </c>
      <c r="AW27" s="85"/>
      <c r="AX27" s="149">
        <v>61068807</v>
      </c>
    </row>
    <row r="28" spans="2:50" ht="27" customHeight="1" x14ac:dyDescent="0.15">
      <c r="B28" s="99" t="s">
        <v>75</v>
      </c>
      <c r="C28" s="69">
        <v>378485679</v>
      </c>
      <c r="D28" s="69">
        <v>0</v>
      </c>
      <c r="E28" s="69">
        <v>1802901126</v>
      </c>
      <c r="F28" s="69">
        <v>84396192</v>
      </c>
      <c r="G28" s="69">
        <v>0</v>
      </c>
      <c r="H28" s="71">
        <v>1887297318</v>
      </c>
      <c r="J28" s="72">
        <v>115205454</v>
      </c>
      <c r="K28" s="73">
        <v>836833</v>
      </c>
      <c r="L28" s="69">
        <v>36787197</v>
      </c>
      <c r="M28" s="69">
        <v>26115000</v>
      </c>
      <c r="N28" s="69">
        <v>63626488</v>
      </c>
      <c r="O28" s="69">
        <v>50983153</v>
      </c>
      <c r="P28" s="69">
        <v>4217001</v>
      </c>
      <c r="Q28" s="90">
        <v>2563554123</v>
      </c>
      <c r="R28" s="100" t="s">
        <v>75</v>
      </c>
      <c r="S28" s="96"/>
      <c r="T28" s="99" t="s">
        <v>75</v>
      </c>
      <c r="U28" s="76">
        <v>62030197</v>
      </c>
      <c r="V28" s="78">
        <v>1543221986</v>
      </c>
      <c r="W28" s="78">
        <v>9483757</v>
      </c>
      <c r="X28" s="78">
        <v>253032193</v>
      </c>
      <c r="Y28" s="78">
        <v>32603</v>
      </c>
      <c r="Z28" s="78">
        <v>7076162</v>
      </c>
      <c r="AA28" s="80">
        <v>1812846701</v>
      </c>
      <c r="AC28" s="129">
        <v>0</v>
      </c>
      <c r="AD28" s="127">
        <v>0</v>
      </c>
      <c r="AE28" s="130">
        <v>0</v>
      </c>
      <c r="AF28" s="127">
        <v>3769581</v>
      </c>
      <c r="AG28" s="127">
        <v>1816616282</v>
      </c>
      <c r="AH28" s="88" t="s">
        <v>59</v>
      </c>
      <c r="AI28" s="89" t="s">
        <v>59</v>
      </c>
      <c r="AJ28" s="89" t="s">
        <v>59</v>
      </c>
      <c r="AK28" s="101">
        <v>34519272</v>
      </c>
      <c r="AL28" s="100" t="s">
        <v>75</v>
      </c>
      <c r="AN28" s="99" t="s">
        <v>75</v>
      </c>
      <c r="AO28" s="69">
        <v>398569465</v>
      </c>
      <c r="AP28" s="69">
        <v>131406131</v>
      </c>
      <c r="AQ28" s="73">
        <v>47951311</v>
      </c>
      <c r="AR28" s="78">
        <v>577926907</v>
      </c>
      <c r="AS28" s="78">
        <v>1181502</v>
      </c>
      <c r="AT28" s="80">
        <v>2492274160</v>
      </c>
      <c r="AU28" s="85"/>
      <c r="AV28" s="86">
        <v>71279963</v>
      </c>
      <c r="AW28" s="85"/>
      <c r="AX28" s="86">
        <v>522216823</v>
      </c>
    </row>
    <row r="29" spans="2:50" ht="27" customHeight="1" x14ac:dyDescent="0.15">
      <c r="B29" s="99" t="s">
        <v>76</v>
      </c>
      <c r="C29" s="69">
        <v>425194359</v>
      </c>
      <c r="D29" s="69">
        <v>1000</v>
      </c>
      <c r="E29" s="69">
        <v>1415468969</v>
      </c>
      <c r="F29" s="69">
        <v>48221252</v>
      </c>
      <c r="G29" s="69">
        <v>0</v>
      </c>
      <c r="H29" s="71">
        <v>1463690221</v>
      </c>
      <c r="J29" s="72">
        <v>111441878</v>
      </c>
      <c r="K29" s="73">
        <v>1211952</v>
      </c>
      <c r="L29" s="69">
        <v>48785000</v>
      </c>
      <c r="M29" s="69">
        <v>22050000</v>
      </c>
      <c r="N29" s="69">
        <v>61318000</v>
      </c>
      <c r="O29" s="69">
        <v>55313862</v>
      </c>
      <c r="P29" s="69">
        <v>4467686</v>
      </c>
      <c r="Q29" s="90">
        <v>2193473958</v>
      </c>
      <c r="R29" s="100" t="s">
        <v>76</v>
      </c>
      <c r="S29" s="96"/>
      <c r="T29" s="99" t="s">
        <v>76</v>
      </c>
      <c r="U29" s="76">
        <v>44467434</v>
      </c>
      <c r="V29" s="78">
        <v>1226031469</v>
      </c>
      <c r="W29" s="78">
        <v>8521704</v>
      </c>
      <c r="X29" s="78">
        <v>181076080</v>
      </c>
      <c r="Y29" s="78">
        <v>128125</v>
      </c>
      <c r="Z29" s="78">
        <v>6475255</v>
      </c>
      <c r="AA29" s="80">
        <v>1422232633</v>
      </c>
      <c r="AC29" s="81">
        <v>0</v>
      </c>
      <c r="AD29" s="78">
        <v>0</v>
      </c>
      <c r="AE29" s="77">
        <v>0</v>
      </c>
      <c r="AF29" s="78">
        <v>3653559</v>
      </c>
      <c r="AG29" s="78">
        <v>1425886192</v>
      </c>
      <c r="AH29" s="88" t="s">
        <v>59</v>
      </c>
      <c r="AI29" s="89" t="s">
        <v>59</v>
      </c>
      <c r="AJ29" s="89" t="s">
        <v>59</v>
      </c>
      <c r="AK29" s="101">
        <v>21099463</v>
      </c>
      <c r="AL29" s="100" t="s">
        <v>76</v>
      </c>
      <c r="AN29" s="99" t="s">
        <v>76</v>
      </c>
      <c r="AO29" s="69">
        <v>406536580</v>
      </c>
      <c r="AP29" s="69">
        <v>126526905</v>
      </c>
      <c r="AQ29" s="73">
        <v>56408158</v>
      </c>
      <c r="AR29" s="78">
        <v>589471643</v>
      </c>
      <c r="AS29" s="78">
        <v>54205373</v>
      </c>
      <c r="AT29" s="80">
        <v>2135130105</v>
      </c>
      <c r="AU29" s="85"/>
      <c r="AV29" s="86">
        <v>58343853</v>
      </c>
      <c r="AW29" s="85"/>
      <c r="AX29" s="86">
        <v>210648810</v>
      </c>
    </row>
    <row r="30" spans="2:50" ht="27" customHeight="1" x14ac:dyDescent="0.15">
      <c r="B30" s="99" t="s">
        <v>77</v>
      </c>
      <c r="C30" s="69">
        <v>22611500</v>
      </c>
      <c r="D30" s="69">
        <v>0</v>
      </c>
      <c r="E30" s="69">
        <v>112615279</v>
      </c>
      <c r="F30" s="69">
        <v>121363674</v>
      </c>
      <c r="G30" s="69">
        <v>0</v>
      </c>
      <c r="H30" s="71">
        <v>233978953</v>
      </c>
      <c r="J30" s="72">
        <v>5479241</v>
      </c>
      <c r="K30" s="73">
        <v>86447</v>
      </c>
      <c r="L30" s="69">
        <v>17547000</v>
      </c>
      <c r="M30" s="69">
        <v>2000000</v>
      </c>
      <c r="N30" s="69">
        <v>10391000</v>
      </c>
      <c r="O30" s="69">
        <v>9325699</v>
      </c>
      <c r="P30" s="69">
        <v>9817</v>
      </c>
      <c r="Q30" s="90">
        <v>301429657</v>
      </c>
      <c r="R30" s="100" t="s">
        <v>77</v>
      </c>
      <c r="S30" s="96"/>
      <c r="T30" s="99" t="s">
        <v>77</v>
      </c>
      <c r="U30" s="76">
        <v>7775322</v>
      </c>
      <c r="V30" s="78">
        <v>99283422</v>
      </c>
      <c r="W30" s="78">
        <v>139352</v>
      </c>
      <c r="X30" s="78">
        <v>13192505</v>
      </c>
      <c r="Y30" s="78">
        <v>0</v>
      </c>
      <c r="Z30" s="78">
        <v>30000</v>
      </c>
      <c r="AA30" s="80">
        <v>112645279</v>
      </c>
      <c r="AC30" s="81">
        <v>0</v>
      </c>
      <c r="AD30" s="78">
        <v>0</v>
      </c>
      <c r="AE30" s="77">
        <v>0</v>
      </c>
      <c r="AF30" s="78">
        <v>278662</v>
      </c>
      <c r="AG30" s="78">
        <v>112923941</v>
      </c>
      <c r="AH30" s="88" t="s">
        <v>59</v>
      </c>
      <c r="AI30" s="89" t="s">
        <v>59</v>
      </c>
      <c r="AJ30" s="89" t="s">
        <v>59</v>
      </c>
      <c r="AK30" s="101">
        <v>21788746</v>
      </c>
      <c r="AL30" s="100" t="s">
        <v>77</v>
      </c>
      <c r="AN30" s="99" t="s">
        <v>77</v>
      </c>
      <c r="AO30" s="69">
        <v>25679860</v>
      </c>
      <c r="AP30" s="69">
        <v>4827953</v>
      </c>
      <c r="AQ30" s="73">
        <v>2581171</v>
      </c>
      <c r="AR30" s="78">
        <v>33088984</v>
      </c>
      <c r="AS30" s="78">
        <v>115653200</v>
      </c>
      <c r="AT30" s="80">
        <v>291230193</v>
      </c>
      <c r="AU30" s="85"/>
      <c r="AV30" s="86">
        <v>10199464</v>
      </c>
      <c r="AW30" s="85"/>
      <c r="AX30" s="86">
        <v>154850000</v>
      </c>
    </row>
    <row r="31" spans="2:50" ht="27" customHeight="1" x14ac:dyDescent="0.15">
      <c r="B31" s="99" t="s">
        <v>78</v>
      </c>
      <c r="C31" s="69">
        <v>116771354</v>
      </c>
      <c r="D31" s="69">
        <v>0</v>
      </c>
      <c r="E31" s="69">
        <v>481847062</v>
      </c>
      <c r="F31" s="69">
        <v>55092517</v>
      </c>
      <c r="G31" s="69">
        <v>0</v>
      </c>
      <c r="H31" s="71">
        <v>536939579</v>
      </c>
      <c r="J31" s="72">
        <v>37421031</v>
      </c>
      <c r="K31" s="73">
        <v>415538</v>
      </c>
      <c r="L31" s="69">
        <v>21063000</v>
      </c>
      <c r="M31" s="69">
        <v>10262000</v>
      </c>
      <c r="N31" s="69">
        <v>22400000</v>
      </c>
      <c r="O31" s="69">
        <v>9071592</v>
      </c>
      <c r="P31" s="69">
        <v>4094333</v>
      </c>
      <c r="Q31" s="90">
        <v>758438427</v>
      </c>
      <c r="R31" s="100" t="s">
        <v>78</v>
      </c>
      <c r="S31" s="96"/>
      <c r="T31" s="99" t="s">
        <v>78</v>
      </c>
      <c r="U31" s="76">
        <v>47222651</v>
      </c>
      <c r="V31" s="78">
        <v>411608748</v>
      </c>
      <c r="W31" s="78">
        <v>2408127</v>
      </c>
      <c r="X31" s="78">
        <v>67874883</v>
      </c>
      <c r="Y31" s="78">
        <v>31651</v>
      </c>
      <c r="Z31" s="78">
        <v>2738400</v>
      </c>
      <c r="AA31" s="80">
        <v>484661809</v>
      </c>
      <c r="AC31" s="81">
        <v>0</v>
      </c>
      <c r="AD31" s="78">
        <v>0</v>
      </c>
      <c r="AE31" s="77">
        <v>0</v>
      </c>
      <c r="AF31" s="78">
        <v>977089</v>
      </c>
      <c r="AG31" s="78">
        <v>485638898</v>
      </c>
      <c r="AH31" s="88" t="s">
        <v>59</v>
      </c>
      <c r="AI31" s="89" t="s">
        <v>59</v>
      </c>
      <c r="AJ31" s="89" t="s">
        <v>59</v>
      </c>
      <c r="AK31" s="101">
        <v>16105304</v>
      </c>
      <c r="AL31" s="100" t="s">
        <v>78</v>
      </c>
      <c r="AN31" s="99" t="s">
        <v>78</v>
      </c>
      <c r="AO31" s="69">
        <v>110792518</v>
      </c>
      <c r="AP31" s="69">
        <v>36742526</v>
      </c>
      <c r="AQ31" s="73">
        <v>13921562</v>
      </c>
      <c r="AR31" s="78">
        <v>161456606</v>
      </c>
      <c r="AS31" s="78">
        <v>28478874</v>
      </c>
      <c r="AT31" s="80">
        <v>738902333</v>
      </c>
      <c r="AU31" s="85"/>
      <c r="AV31" s="86">
        <v>19536094</v>
      </c>
      <c r="AW31" s="85"/>
      <c r="AX31" s="86">
        <v>180899200</v>
      </c>
    </row>
    <row r="32" spans="2:50" ht="27" customHeight="1" x14ac:dyDescent="0.15">
      <c r="B32" s="99" t="s">
        <v>79</v>
      </c>
      <c r="C32" s="69">
        <v>420950962</v>
      </c>
      <c r="D32" s="69">
        <v>156000</v>
      </c>
      <c r="E32" s="69">
        <v>1447886344</v>
      </c>
      <c r="F32" s="69">
        <v>84061047</v>
      </c>
      <c r="G32" s="69">
        <v>0</v>
      </c>
      <c r="H32" s="71">
        <v>1531947391</v>
      </c>
      <c r="J32" s="72">
        <v>111055958</v>
      </c>
      <c r="K32" s="73">
        <v>1830953</v>
      </c>
      <c r="L32" s="69">
        <v>20435604</v>
      </c>
      <c r="M32" s="69">
        <v>24077000</v>
      </c>
      <c r="N32" s="69">
        <v>107391760</v>
      </c>
      <c r="O32" s="69">
        <v>44386534</v>
      </c>
      <c r="P32" s="69">
        <v>9365153</v>
      </c>
      <c r="Q32" s="90">
        <v>2271597315</v>
      </c>
      <c r="R32" s="100" t="s">
        <v>79</v>
      </c>
      <c r="S32" s="96"/>
      <c r="T32" s="99" t="s">
        <v>79</v>
      </c>
      <c r="U32" s="76">
        <v>30998015</v>
      </c>
      <c r="V32" s="78">
        <v>1258162845</v>
      </c>
      <c r="W32" s="78">
        <v>6999882</v>
      </c>
      <c r="X32" s="78">
        <v>183047175</v>
      </c>
      <c r="Y32" s="78">
        <v>26136</v>
      </c>
      <c r="Z32" s="78">
        <v>7408609</v>
      </c>
      <c r="AA32" s="80">
        <v>1455644647</v>
      </c>
      <c r="AC32" s="81">
        <v>0</v>
      </c>
      <c r="AD32" s="78">
        <v>0</v>
      </c>
      <c r="AE32" s="77">
        <v>0</v>
      </c>
      <c r="AF32" s="78">
        <v>3274188</v>
      </c>
      <c r="AG32" s="78">
        <v>1458918835</v>
      </c>
      <c r="AH32" s="88" t="s">
        <v>59</v>
      </c>
      <c r="AI32" s="89" t="s">
        <v>59</v>
      </c>
      <c r="AJ32" s="89" t="s">
        <v>59</v>
      </c>
      <c r="AK32" s="101">
        <v>32521633</v>
      </c>
      <c r="AL32" s="100" t="s">
        <v>79</v>
      </c>
      <c r="AN32" s="99" t="s">
        <v>79</v>
      </c>
      <c r="AO32" s="69">
        <v>431442123</v>
      </c>
      <c r="AP32" s="69">
        <v>135782358</v>
      </c>
      <c r="AQ32" s="73">
        <v>57005803</v>
      </c>
      <c r="AR32" s="78">
        <v>624230284</v>
      </c>
      <c r="AS32" s="78">
        <v>48224930</v>
      </c>
      <c r="AT32" s="80">
        <v>2194893697</v>
      </c>
      <c r="AU32" s="85"/>
      <c r="AV32" s="86">
        <v>76703618</v>
      </c>
      <c r="AW32" s="85"/>
      <c r="AX32" s="86">
        <v>285259484</v>
      </c>
    </row>
    <row r="33" spans="2:50" ht="27" customHeight="1" x14ac:dyDescent="0.15">
      <c r="B33" s="99" t="s">
        <v>80</v>
      </c>
      <c r="C33" s="69">
        <v>276286644</v>
      </c>
      <c r="D33" s="69">
        <v>0</v>
      </c>
      <c r="E33" s="69">
        <v>997712180</v>
      </c>
      <c r="F33" s="69">
        <v>62594975</v>
      </c>
      <c r="G33" s="69">
        <v>0</v>
      </c>
      <c r="H33" s="71">
        <v>1060307155</v>
      </c>
      <c r="J33" s="72">
        <v>83292335</v>
      </c>
      <c r="K33" s="73">
        <v>1071487</v>
      </c>
      <c r="L33" s="69">
        <v>9428000</v>
      </c>
      <c r="M33" s="69">
        <v>24332000</v>
      </c>
      <c r="N33" s="69">
        <v>78734164</v>
      </c>
      <c r="O33" s="69">
        <v>65761846</v>
      </c>
      <c r="P33" s="69">
        <v>412847</v>
      </c>
      <c r="Q33" s="90">
        <v>1599626478</v>
      </c>
      <c r="R33" s="100" t="s">
        <v>80</v>
      </c>
      <c r="S33" s="96"/>
      <c r="T33" s="99" t="s">
        <v>80</v>
      </c>
      <c r="U33" s="76">
        <v>32355450</v>
      </c>
      <c r="V33" s="78">
        <v>850710095</v>
      </c>
      <c r="W33" s="78">
        <v>10633194</v>
      </c>
      <c r="X33" s="78">
        <v>136341177</v>
      </c>
      <c r="Y33" s="78">
        <v>27714</v>
      </c>
      <c r="Z33" s="78">
        <v>5938487</v>
      </c>
      <c r="AA33" s="80">
        <v>1003650667</v>
      </c>
      <c r="AC33" s="150">
        <v>0</v>
      </c>
      <c r="AD33" s="143">
        <v>0</v>
      </c>
      <c r="AE33" s="77">
        <v>0</v>
      </c>
      <c r="AF33" s="78">
        <v>2622125</v>
      </c>
      <c r="AG33" s="78">
        <v>1006272792</v>
      </c>
      <c r="AH33" s="88" t="s">
        <v>59</v>
      </c>
      <c r="AI33" s="89" t="s">
        <v>59</v>
      </c>
      <c r="AJ33" s="89" t="s">
        <v>59</v>
      </c>
      <c r="AK33" s="101">
        <v>23905691</v>
      </c>
      <c r="AL33" s="100" t="s">
        <v>80</v>
      </c>
      <c r="AN33" s="99" t="s">
        <v>80</v>
      </c>
      <c r="AO33" s="69">
        <v>286115331</v>
      </c>
      <c r="AP33" s="69">
        <v>87733802</v>
      </c>
      <c r="AQ33" s="73">
        <v>37923537</v>
      </c>
      <c r="AR33" s="78">
        <v>411772670</v>
      </c>
      <c r="AS33" s="78">
        <v>66042817</v>
      </c>
      <c r="AT33" s="80">
        <v>1540349420</v>
      </c>
      <c r="AU33" s="85"/>
      <c r="AV33" s="86">
        <v>59277058</v>
      </c>
      <c r="AW33" s="85"/>
      <c r="AX33" s="86">
        <v>110009286</v>
      </c>
    </row>
    <row r="34" spans="2:50" ht="27" customHeight="1" x14ac:dyDescent="0.15">
      <c r="B34" s="119" t="s">
        <v>81</v>
      </c>
      <c r="C34" s="120">
        <v>377880137</v>
      </c>
      <c r="D34" s="120">
        <v>19000</v>
      </c>
      <c r="E34" s="120">
        <v>1587249984</v>
      </c>
      <c r="F34" s="120">
        <v>55110023</v>
      </c>
      <c r="G34" s="120">
        <v>0</v>
      </c>
      <c r="H34" s="121">
        <v>1642360007</v>
      </c>
      <c r="J34" s="122">
        <v>132626640</v>
      </c>
      <c r="K34" s="123">
        <v>1054614</v>
      </c>
      <c r="L34" s="120">
        <v>54259000</v>
      </c>
      <c r="M34" s="120">
        <v>30000000</v>
      </c>
      <c r="N34" s="120">
        <v>4760000</v>
      </c>
      <c r="O34" s="120">
        <v>288851233</v>
      </c>
      <c r="P34" s="120">
        <v>4359911</v>
      </c>
      <c r="Q34" s="124">
        <v>2536170542</v>
      </c>
      <c r="R34" s="125" t="s">
        <v>81</v>
      </c>
      <c r="S34" s="109"/>
      <c r="T34" s="119" t="s">
        <v>81</v>
      </c>
      <c r="U34" s="126">
        <v>41605102</v>
      </c>
      <c r="V34" s="127">
        <v>1355371737</v>
      </c>
      <c r="W34" s="127">
        <v>9909314</v>
      </c>
      <c r="X34" s="127">
        <v>223934469</v>
      </c>
      <c r="Y34" s="127">
        <v>31124</v>
      </c>
      <c r="Z34" s="127">
        <v>5117035</v>
      </c>
      <c r="AA34" s="128">
        <v>1594363679</v>
      </c>
      <c r="AC34" s="129">
        <v>0</v>
      </c>
      <c r="AD34" s="127">
        <v>0</v>
      </c>
      <c r="AE34" s="130">
        <v>0</v>
      </c>
      <c r="AF34" s="127">
        <v>3396311</v>
      </c>
      <c r="AG34" s="127">
        <v>1597759990</v>
      </c>
      <c r="AH34" s="131" t="s">
        <v>59</v>
      </c>
      <c r="AI34" s="132" t="s">
        <v>59</v>
      </c>
      <c r="AJ34" s="132" t="s">
        <v>59</v>
      </c>
      <c r="AK34" s="133">
        <v>18419714</v>
      </c>
      <c r="AL34" s="125" t="s">
        <v>81</v>
      </c>
      <c r="AN34" s="119" t="s">
        <v>81</v>
      </c>
      <c r="AO34" s="120">
        <v>375051775</v>
      </c>
      <c r="AP34" s="120">
        <v>109005085</v>
      </c>
      <c r="AQ34" s="123">
        <v>40605974</v>
      </c>
      <c r="AR34" s="127">
        <v>524662834</v>
      </c>
      <c r="AS34" s="127">
        <v>38669627</v>
      </c>
      <c r="AT34" s="128">
        <v>2221117267</v>
      </c>
      <c r="AU34" s="85"/>
      <c r="AV34" s="134">
        <v>315053275</v>
      </c>
      <c r="AW34" s="85"/>
      <c r="AX34" s="134">
        <v>330000000</v>
      </c>
    </row>
    <row r="35" spans="2:50" ht="27" customHeight="1" x14ac:dyDescent="0.15">
      <c r="B35" s="99" t="s">
        <v>82</v>
      </c>
      <c r="C35" s="69">
        <v>33426100</v>
      </c>
      <c r="D35" s="69">
        <v>0</v>
      </c>
      <c r="E35" s="69">
        <v>126363492</v>
      </c>
      <c r="F35" s="69">
        <v>111326998</v>
      </c>
      <c r="G35" s="69">
        <v>0</v>
      </c>
      <c r="H35" s="71">
        <v>237690490</v>
      </c>
      <c r="J35" s="72">
        <v>12213025</v>
      </c>
      <c r="K35" s="73">
        <v>90446</v>
      </c>
      <c r="L35" s="69">
        <v>0</v>
      </c>
      <c r="M35" s="69">
        <v>4000000</v>
      </c>
      <c r="N35" s="69">
        <v>0</v>
      </c>
      <c r="O35" s="69">
        <v>25178625</v>
      </c>
      <c r="P35" s="69">
        <v>9900</v>
      </c>
      <c r="Q35" s="90">
        <v>312608586</v>
      </c>
      <c r="R35" s="100" t="s">
        <v>82</v>
      </c>
      <c r="S35" s="96"/>
      <c r="T35" s="99" t="s">
        <v>82</v>
      </c>
      <c r="U35" s="76">
        <v>3662913</v>
      </c>
      <c r="V35" s="78">
        <v>110620988</v>
      </c>
      <c r="W35" s="78">
        <v>207716</v>
      </c>
      <c r="X35" s="78">
        <v>15564509</v>
      </c>
      <c r="Y35" s="78">
        <v>0</v>
      </c>
      <c r="Z35" s="78">
        <v>30000</v>
      </c>
      <c r="AA35" s="80">
        <v>126423213</v>
      </c>
      <c r="AC35" s="81">
        <v>0</v>
      </c>
      <c r="AD35" s="78">
        <v>0</v>
      </c>
      <c r="AE35" s="77">
        <v>0</v>
      </c>
      <c r="AF35" s="78">
        <v>301768</v>
      </c>
      <c r="AG35" s="78">
        <v>126724981</v>
      </c>
      <c r="AH35" s="88" t="s">
        <v>59</v>
      </c>
      <c r="AI35" s="89" t="s">
        <v>59</v>
      </c>
      <c r="AJ35" s="89" t="s">
        <v>59</v>
      </c>
      <c r="AK35" s="101">
        <v>5096519</v>
      </c>
      <c r="AL35" s="100" t="s">
        <v>82</v>
      </c>
      <c r="AN35" s="99" t="s">
        <v>82</v>
      </c>
      <c r="AO35" s="69">
        <v>29588524</v>
      </c>
      <c r="AP35" s="69">
        <v>9030852</v>
      </c>
      <c r="AQ35" s="73">
        <v>3479949</v>
      </c>
      <c r="AR35" s="78">
        <v>42099325</v>
      </c>
      <c r="AS35" s="78">
        <v>105814600</v>
      </c>
      <c r="AT35" s="80">
        <v>283398338</v>
      </c>
      <c r="AU35" s="85"/>
      <c r="AV35" s="86">
        <v>29210248</v>
      </c>
      <c r="AW35" s="85"/>
      <c r="AX35" s="86">
        <v>90001106</v>
      </c>
    </row>
    <row r="36" spans="2:50" ht="27" customHeight="1" x14ac:dyDescent="0.15">
      <c r="B36" s="135" t="s">
        <v>83</v>
      </c>
      <c r="C36" s="136">
        <v>58578800</v>
      </c>
      <c r="D36" s="136">
        <v>0</v>
      </c>
      <c r="E36" s="136">
        <v>238087858</v>
      </c>
      <c r="F36" s="136">
        <v>21532000</v>
      </c>
      <c r="G36" s="136">
        <v>0</v>
      </c>
      <c r="H36" s="137">
        <v>259619858</v>
      </c>
      <c r="J36" s="138">
        <v>20337000</v>
      </c>
      <c r="K36" s="139">
        <v>0</v>
      </c>
      <c r="L36" s="136">
        <v>13585000</v>
      </c>
      <c r="M36" s="136">
        <v>3154000</v>
      </c>
      <c r="N36" s="136">
        <v>3543000</v>
      </c>
      <c r="O36" s="136">
        <v>1858456</v>
      </c>
      <c r="P36" s="136">
        <v>19800</v>
      </c>
      <c r="Q36" s="140">
        <v>360695914</v>
      </c>
      <c r="R36" s="141" t="s">
        <v>83</v>
      </c>
      <c r="S36" s="96"/>
      <c r="T36" s="135" t="s">
        <v>83</v>
      </c>
      <c r="U36" s="142">
        <v>16209881</v>
      </c>
      <c r="V36" s="143">
        <v>208613039</v>
      </c>
      <c r="W36" s="143">
        <v>308603</v>
      </c>
      <c r="X36" s="143">
        <v>29426606</v>
      </c>
      <c r="Y36" s="143">
        <v>0</v>
      </c>
      <c r="Z36" s="143">
        <v>920000</v>
      </c>
      <c r="AA36" s="144">
        <v>239268248</v>
      </c>
      <c r="AC36" s="150">
        <v>0</v>
      </c>
      <c r="AD36" s="136">
        <v>0</v>
      </c>
      <c r="AE36" s="148">
        <v>0</v>
      </c>
      <c r="AF36" s="140">
        <v>581481</v>
      </c>
      <c r="AG36" s="143">
        <v>239849729</v>
      </c>
      <c r="AH36" s="146" t="s">
        <v>59</v>
      </c>
      <c r="AI36" s="147" t="s">
        <v>59</v>
      </c>
      <c r="AJ36" s="147" t="s">
        <v>59</v>
      </c>
      <c r="AK36" s="148">
        <v>6038823</v>
      </c>
      <c r="AL36" s="141" t="s">
        <v>83</v>
      </c>
      <c r="AN36" s="135" t="s">
        <v>83</v>
      </c>
      <c r="AO36" s="136">
        <v>52246582</v>
      </c>
      <c r="AP36" s="136">
        <v>19567159</v>
      </c>
      <c r="AQ36" s="139">
        <v>8541381</v>
      </c>
      <c r="AR36" s="143">
        <v>80355122</v>
      </c>
      <c r="AS36" s="143">
        <v>15843839</v>
      </c>
      <c r="AT36" s="144">
        <v>358297394</v>
      </c>
      <c r="AU36" s="85"/>
      <c r="AV36" s="149">
        <v>2398520</v>
      </c>
      <c r="AW36" s="85"/>
      <c r="AX36" s="149">
        <v>138507813</v>
      </c>
    </row>
    <row r="37" spans="2:50" ht="27" customHeight="1" x14ac:dyDescent="0.15">
      <c r="B37" s="99" t="s">
        <v>84</v>
      </c>
      <c r="C37" s="69">
        <v>269220558</v>
      </c>
      <c r="D37" s="69">
        <v>0</v>
      </c>
      <c r="E37" s="69">
        <v>1218591135</v>
      </c>
      <c r="F37" s="69">
        <v>77167559</v>
      </c>
      <c r="G37" s="69">
        <v>0</v>
      </c>
      <c r="H37" s="71">
        <v>1295758694</v>
      </c>
      <c r="J37" s="72">
        <v>88579044</v>
      </c>
      <c r="K37" s="73">
        <v>467278</v>
      </c>
      <c r="L37" s="69">
        <v>61381000</v>
      </c>
      <c r="M37" s="69">
        <v>20000000</v>
      </c>
      <c r="N37" s="69">
        <v>1120000</v>
      </c>
      <c r="O37" s="69">
        <v>25586043</v>
      </c>
      <c r="P37" s="69">
        <v>3121156</v>
      </c>
      <c r="Q37" s="90">
        <v>1765233773</v>
      </c>
      <c r="R37" s="100" t="s">
        <v>84</v>
      </c>
      <c r="S37" s="109"/>
      <c r="T37" s="99" t="s">
        <v>84</v>
      </c>
      <c r="U37" s="76">
        <v>41666992</v>
      </c>
      <c r="V37" s="78">
        <v>1035998523</v>
      </c>
      <c r="W37" s="78">
        <v>5079654</v>
      </c>
      <c r="X37" s="78">
        <v>177538280</v>
      </c>
      <c r="Y37" s="78">
        <v>0</v>
      </c>
      <c r="Z37" s="78">
        <v>2200000</v>
      </c>
      <c r="AA37" s="80">
        <v>1220816457</v>
      </c>
      <c r="AC37" s="81">
        <v>3577</v>
      </c>
      <c r="AD37" s="69">
        <v>0</v>
      </c>
      <c r="AE37" s="101">
        <v>3577</v>
      </c>
      <c r="AF37" s="90">
        <v>1998810</v>
      </c>
      <c r="AG37" s="78">
        <v>1222818844</v>
      </c>
      <c r="AH37" s="88" t="s">
        <v>59</v>
      </c>
      <c r="AI37" s="89" t="s">
        <v>59</v>
      </c>
      <c r="AJ37" s="89" t="s">
        <v>59</v>
      </c>
      <c r="AK37" s="101">
        <v>52455890</v>
      </c>
      <c r="AL37" s="100" t="s">
        <v>84</v>
      </c>
      <c r="AN37" s="99" t="s">
        <v>84</v>
      </c>
      <c r="AO37" s="69">
        <v>292010252</v>
      </c>
      <c r="AP37" s="69">
        <v>85939039</v>
      </c>
      <c r="AQ37" s="73">
        <v>30365572</v>
      </c>
      <c r="AR37" s="78">
        <v>408314863</v>
      </c>
      <c r="AS37" s="78">
        <v>8459913</v>
      </c>
      <c r="AT37" s="80">
        <v>1733716502</v>
      </c>
      <c r="AU37" s="85"/>
      <c r="AV37" s="86">
        <v>31517271</v>
      </c>
      <c r="AW37" s="85"/>
      <c r="AX37" s="86">
        <v>152891906</v>
      </c>
    </row>
    <row r="38" spans="2:50" ht="27" customHeight="1" x14ac:dyDescent="0.15">
      <c r="B38" s="99" t="s">
        <v>85</v>
      </c>
      <c r="C38" s="69">
        <v>87507398</v>
      </c>
      <c r="D38" s="69">
        <v>0</v>
      </c>
      <c r="E38" s="69">
        <v>428533758</v>
      </c>
      <c r="F38" s="69">
        <v>84797794</v>
      </c>
      <c r="G38" s="69">
        <v>504000</v>
      </c>
      <c r="H38" s="71">
        <v>513835552</v>
      </c>
      <c r="J38" s="72">
        <v>30041764</v>
      </c>
      <c r="K38" s="73">
        <v>149185</v>
      </c>
      <c r="L38" s="69">
        <v>14972180</v>
      </c>
      <c r="M38" s="69">
        <v>0</v>
      </c>
      <c r="N38" s="69">
        <v>0</v>
      </c>
      <c r="O38" s="69">
        <v>4049069</v>
      </c>
      <c r="P38" s="69">
        <v>1833889</v>
      </c>
      <c r="Q38" s="90">
        <v>652389037</v>
      </c>
      <c r="R38" s="100" t="s">
        <v>85</v>
      </c>
      <c r="S38" s="96"/>
      <c r="T38" s="99" t="s">
        <v>85</v>
      </c>
      <c r="U38" s="76">
        <v>22443284</v>
      </c>
      <c r="V38" s="78">
        <v>365646294</v>
      </c>
      <c r="W38" s="78">
        <v>1438606</v>
      </c>
      <c r="X38" s="78">
        <v>61448858</v>
      </c>
      <c r="Y38" s="78">
        <v>0</v>
      </c>
      <c r="Z38" s="78">
        <v>1420000</v>
      </c>
      <c r="AA38" s="80">
        <v>429953758</v>
      </c>
      <c r="AC38" s="81">
        <v>0</v>
      </c>
      <c r="AD38" s="69">
        <v>0</v>
      </c>
      <c r="AE38" s="101">
        <v>0</v>
      </c>
      <c r="AF38" s="90">
        <v>756769</v>
      </c>
      <c r="AG38" s="78">
        <v>430710527</v>
      </c>
      <c r="AH38" s="88" t="s">
        <v>59</v>
      </c>
      <c r="AI38" s="89" t="s">
        <v>59</v>
      </c>
      <c r="AJ38" s="89" t="s">
        <v>59</v>
      </c>
      <c r="AK38" s="101">
        <v>13025412</v>
      </c>
      <c r="AL38" s="100" t="s">
        <v>85</v>
      </c>
      <c r="AN38" s="99" t="s">
        <v>85</v>
      </c>
      <c r="AO38" s="69">
        <v>99606464</v>
      </c>
      <c r="AP38" s="69">
        <v>25587629</v>
      </c>
      <c r="AQ38" s="73">
        <v>10057439</v>
      </c>
      <c r="AR38" s="78">
        <v>135251532</v>
      </c>
      <c r="AS38" s="78">
        <v>44638292</v>
      </c>
      <c r="AT38" s="80">
        <v>646069047</v>
      </c>
      <c r="AU38" s="85"/>
      <c r="AV38" s="86">
        <v>6319990</v>
      </c>
      <c r="AW38" s="85"/>
      <c r="AX38" s="86">
        <v>189795375</v>
      </c>
    </row>
    <row r="39" spans="2:50" ht="27" customHeight="1" x14ac:dyDescent="0.15">
      <c r="B39" s="99" t="s">
        <v>86</v>
      </c>
      <c r="C39" s="69">
        <v>81014187</v>
      </c>
      <c r="D39" s="69">
        <v>0</v>
      </c>
      <c r="E39" s="69">
        <v>379842311</v>
      </c>
      <c r="F39" s="69">
        <v>23826529</v>
      </c>
      <c r="G39" s="69">
        <v>0</v>
      </c>
      <c r="H39" s="71">
        <v>403668840</v>
      </c>
      <c r="J39" s="72">
        <v>26599847</v>
      </c>
      <c r="K39" s="73">
        <v>184281</v>
      </c>
      <c r="L39" s="69">
        <v>20297872</v>
      </c>
      <c r="M39" s="69">
        <v>6881000</v>
      </c>
      <c r="N39" s="69">
        <v>1680000</v>
      </c>
      <c r="O39" s="69">
        <v>21057608</v>
      </c>
      <c r="P39" s="69">
        <v>2909601</v>
      </c>
      <c r="Q39" s="90">
        <v>564293236</v>
      </c>
      <c r="R39" s="100" t="s">
        <v>86</v>
      </c>
      <c r="S39" s="96"/>
      <c r="T39" s="99" t="s">
        <v>86</v>
      </c>
      <c r="U39" s="76">
        <v>21975091</v>
      </c>
      <c r="V39" s="78">
        <v>324691612</v>
      </c>
      <c r="W39" s="78">
        <v>652632</v>
      </c>
      <c r="X39" s="78">
        <v>55432290</v>
      </c>
      <c r="Y39" s="78">
        <v>0</v>
      </c>
      <c r="Z39" s="78">
        <v>2780630</v>
      </c>
      <c r="AA39" s="80">
        <v>383557164</v>
      </c>
      <c r="AC39" s="81">
        <v>0</v>
      </c>
      <c r="AD39" s="69">
        <v>0</v>
      </c>
      <c r="AE39" s="101">
        <v>0</v>
      </c>
      <c r="AF39" s="90">
        <v>751405</v>
      </c>
      <c r="AG39" s="78">
        <v>384308569</v>
      </c>
      <c r="AH39" s="88" t="s">
        <v>59</v>
      </c>
      <c r="AI39" s="89" t="s">
        <v>59</v>
      </c>
      <c r="AJ39" s="89" t="s">
        <v>59</v>
      </c>
      <c r="AK39" s="101">
        <v>6868319</v>
      </c>
      <c r="AL39" s="100" t="s">
        <v>86</v>
      </c>
      <c r="AN39" s="99" t="s">
        <v>86</v>
      </c>
      <c r="AO39" s="69">
        <v>101690682</v>
      </c>
      <c r="AP39" s="69">
        <v>27961731</v>
      </c>
      <c r="AQ39" s="73">
        <v>11468776</v>
      </c>
      <c r="AR39" s="78">
        <v>141121189</v>
      </c>
      <c r="AS39" s="78">
        <v>5483330</v>
      </c>
      <c r="AT39" s="80">
        <v>559756498</v>
      </c>
      <c r="AU39" s="85"/>
      <c r="AV39" s="86">
        <v>4536738</v>
      </c>
      <c r="AW39" s="85"/>
      <c r="AX39" s="86">
        <v>80500000</v>
      </c>
    </row>
    <row r="40" spans="2:50" ht="27" customHeight="1" x14ac:dyDescent="0.15">
      <c r="B40" s="102" t="s">
        <v>87</v>
      </c>
      <c r="C40" s="103">
        <v>141489355</v>
      </c>
      <c r="D40" s="103">
        <v>0</v>
      </c>
      <c r="E40" s="103">
        <v>605547199</v>
      </c>
      <c r="F40" s="103">
        <v>72823715</v>
      </c>
      <c r="G40" s="103">
        <v>0</v>
      </c>
      <c r="H40" s="104">
        <v>678370914</v>
      </c>
      <c r="J40" s="105">
        <v>47298916</v>
      </c>
      <c r="K40" s="106">
        <v>313247</v>
      </c>
      <c r="L40" s="103">
        <v>10225000</v>
      </c>
      <c r="M40" s="103">
        <v>14790000</v>
      </c>
      <c r="N40" s="103">
        <v>7440000</v>
      </c>
      <c r="O40" s="103">
        <v>20315221</v>
      </c>
      <c r="P40" s="103">
        <v>628274</v>
      </c>
      <c r="Q40" s="107">
        <v>920870927</v>
      </c>
      <c r="R40" s="108" t="s">
        <v>87</v>
      </c>
      <c r="S40" s="109"/>
      <c r="T40" s="102" t="s">
        <v>87</v>
      </c>
      <c r="U40" s="110">
        <v>17759354</v>
      </c>
      <c r="V40" s="111">
        <v>516232561</v>
      </c>
      <c r="W40" s="111">
        <v>1425833</v>
      </c>
      <c r="X40" s="111">
        <v>87857109</v>
      </c>
      <c r="Y40" s="111">
        <v>48640</v>
      </c>
      <c r="Z40" s="111">
        <v>3051167</v>
      </c>
      <c r="AA40" s="112">
        <v>608615310</v>
      </c>
      <c r="AC40" s="113">
        <v>0</v>
      </c>
      <c r="AD40" s="103">
        <v>0</v>
      </c>
      <c r="AE40" s="107">
        <v>0</v>
      </c>
      <c r="AF40" s="107">
        <v>1260343</v>
      </c>
      <c r="AG40" s="111">
        <v>609875653</v>
      </c>
      <c r="AH40" s="115" t="s">
        <v>59</v>
      </c>
      <c r="AI40" s="116" t="s">
        <v>59</v>
      </c>
      <c r="AJ40" s="116" t="s">
        <v>59</v>
      </c>
      <c r="AK40" s="117">
        <v>15148869</v>
      </c>
      <c r="AL40" s="108" t="s">
        <v>87</v>
      </c>
      <c r="AN40" s="102" t="s">
        <v>87</v>
      </c>
      <c r="AO40" s="103">
        <v>150237293</v>
      </c>
      <c r="AP40" s="103">
        <v>40558079</v>
      </c>
      <c r="AQ40" s="106">
        <v>14887471</v>
      </c>
      <c r="AR40" s="111">
        <v>205682843</v>
      </c>
      <c r="AS40" s="111">
        <v>63920241</v>
      </c>
      <c r="AT40" s="112">
        <v>912386960</v>
      </c>
      <c r="AU40" s="85"/>
      <c r="AV40" s="118">
        <v>8483967</v>
      </c>
      <c r="AW40" s="85"/>
      <c r="AX40" s="118">
        <v>128313000</v>
      </c>
    </row>
    <row r="41" spans="2:50" ht="27" customHeight="1" x14ac:dyDescent="0.15">
      <c r="B41" s="135" t="s">
        <v>88</v>
      </c>
      <c r="C41" s="136">
        <v>909019500</v>
      </c>
      <c r="D41" s="136">
        <v>248980907</v>
      </c>
      <c r="E41" s="151" t="s">
        <v>89</v>
      </c>
      <c r="F41" s="151" t="s">
        <v>89</v>
      </c>
      <c r="G41" s="152">
        <v>0</v>
      </c>
      <c r="H41" s="153">
        <v>0</v>
      </c>
      <c r="J41" s="154" t="s">
        <v>59</v>
      </c>
      <c r="K41" s="151" t="s">
        <v>89</v>
      </c>
      <c r="L41" s="151" t="s">
        <v>89</v>
      </c>
      <c r="M41" s="151" t="s">
        <v>89</v>
      </c>
      <c r="N41" s="152" t="s">
        <v>89</v>
      </c>
      <c r="O41" s="136">
        <v>207233523</v>
      </c>
      <c r="P41" s="136">
        <v>64198090</v>
      </c>
      <c r="Q41" s="140">
        <v>1429432020</v>
      </c>
      <c r="R41" s="141" t="s">
        <v>88</v>
      </c>
      <c r="S41" s="109"/>
      <c r="T41" s="135" t="s">
        <v>88</v>
      </c>
      <c r="U41" s="142">
        <v>71855998</v>
      </c>
      <c r="V41" s="143">
        <v>560346209</v>
      </c>
      <c r="W41" s="143">
        <v>5159382</v>
      </c>
      <c r="X41" s="143">
        <v>51929664</v>
      </c>
      <c r="Y41" s="143">
        <v>0</v>
      </c>
      <c r="Z41" s="155">
        <v>25657636</v>
      </c>
      <c r="AA41" s="156">
        <v>643092891</v>
      </c>
      <c r="AC41" s="157" t="s">
        <v>59</v>
      </c>
      <c r="AD41" s="151" t="s">
        <v>89</v>
      </c>
      <c r="AE41" s="158" t="s">
        <v>89</v>
      </c>
      <c r="AF41" s="159">
        <v>2171484</v>
      </c>
      <c r="AG41" s="145">
        <v>645264375</v>
      </c>
      <c r="AH41" s="145">
        <v>239318565</v>
      </c>
      <c r="AI41" s="160">
        <v>60265709</v>
      </c>
      <c r="AJ41" s="160">
        <v>121875609</v>
      </c>
      <c r="AK41" s="140">
        <v>39777265</v>
      </c>
      <c r="AL41" s="141" t="s">
        <v>88</v>
      </c>
      <c r="AN41" s="135" t="s">
        <v>88</v>
      </c>
      <c r="AO41" s="151" t="s">
        <v>89</v>
      </c>
      <c r="AP41" s="151" t="s">
        <v>89</v>
      </c>
      <c r="AQ41" s="161" t="s">
        <v>89</v>
      </c>
      <c r="AR41" s="146" t="s">
        <v>59</v>
      </c>
      <c r="AS41" s="143">
        <v>48717991</v>
      </c>
      <c r="AT41" s="144">
        <v>1227075512</v>
      </c>
      <c r="AU41" s="85"/>
      <c r="AV41" s="162">
        <v>202356508</v>
      </c>
      <c r="AW41" s="163"/>
      <c r="AX41" s="162">
        <v>459100725</v>
      </c>
    </row>
    <row r="42" spans="2:50" ht="27" customHeight="1" x14ac:dyDescent="0.15">
      <c r="B42" s="99" t="s">
        <v>90</v>
      </c>
      <c r="C42" s="69">
        <v>366532100</v>
      </c>
      <c r="D42" s="69">
        <v>42466262</v>
      </c>
      <c r="E42" s="83" t="s">
        <v>89</v>
      </c>
      <c r="F42" s="83" t="s">
        <v>89</v>
      </c>
      <c r="G42" s="70">
        <v>0</v>
      </c>
      <c r="H42" s="164">
        <v>0</v>
      </c>
      <c r="J42" s="165" t="s">
        <v>59</v>
      </c>
      <c r="K42" s="83" t="s">
        <v>89</v>
      </c>
      <c r="L42" s="83" t="s">
        <v>89</v>
      </c>
      <c r="M42" s="83" t="s">
        <v>89</v>
      </c>
      <c r="N42" s="70" t="s">
        <v>89</v>
      </c>
      <c r="O42" s="69">
        <v>94276111</v>
      </c>
      <c r="P42" s="69">
        <v>28463773</v>
      </c>
      <c r="Q42" s="90">
        <v>531738246</v>
      </c>
      <c r="R42" s="100" t="s">
        <v>90</v>
      </c>
      <c r="S42" s="96"/>
      <c r="T42" s="99" t="s">
        <v>90</v>
      </c>
      <c r="U42" s="76">
        <v>45407535</v>
      </c>
      <c r="V42" s="78">
        <v>193532233</v>
      </c>
      <c r="W42" s="78">
        <v>925350</v>
      </c>
      <c r="X42" s="78">
        <v>8253072</v>
      </c>
      <c r="Y42" s="78">
        <v>0</v>
      </c>
      <c r="Z42" s="87">
        <v>3517000</v>
      </c>
      <c r="AA42" s="166">
        <v>206227655</v>
      </c>
      <c r="AC42" s="167" t="s">
        <v>59</v>
      </c>
      <c r="AD42" s="83" t="s">
        <v>89</v>
      </c>
      <c r="AE42" s="84" t="s">
        <v>89</v>
      </c>
      <c r="AF42" s="168">
        <v>755303</v>
      </c>
      <c r="AG42" s="77">
        <v>206982958</v>
      </c>
      <c r="AH42" s="77">
        <v>87389107</v>
      </c>
      <c r="AI42" s="97">
        <v>4844</v>
      </c>
      <c r="AJ42" s="97">
        <v>43862528</v>
      </c>
      <c r="AK42" s="90">
        <v>21091279</v>
      </c>
      <c r="AL42" s="100" t="s">
        <v>90</v>
      </c>
      <c r="AN42" s="99" t="s">
        <v>90</v>
      </c>
      <c r="AO42" s="83" t="s">
        <v>89</v>
      </c>
      <c r="AP42" s="83" t="s">
        <v>89</v>
      </c>
      <c r="AQ42" s="169" t="s">
        <v>89</v>
      </c>
      <c r="AR42" s="88" t="s">
        <v>59</v>
      </c>
      <c r="AS42" s="78">
        <v>27384451</v>
      </c>
      <c r="AT42" s="80">
        <v>432122702</v>
      </c>
      <c r="AU42" s="85"/>
      <c r="AV42" s="170">
        <v>99615544</v>
      </c>
      <c r="AW42" s="163"/>
      <c r="AX42" s="170">
        <v>310551956</v>
      </c>
    </row>
    <row r="43" spans="2:50" ht="27" customHeight="1" x14ac:dyDescent="0.15">
      <c r="B43" s="135" t="s">
        <v>91</v>
      </c>
      <c r="C43" s="136">
        <v>542487400</v>
      </c>
      <c r="D43" s="136">
        <v>206514645</v>
      </c>
      <c r="E43" s="151" t="s">
        <v>89</v>
      </c>
      <c r="F43" s="151" t="s">
        <v>89</v>
      </c>
      <c r="G43" s="152">
        <v>0</v>
      </c>
      <c r="H43" s="153">
        <v>0</v>
      </c>
      <c r="J43" s="154" t="s">
        <v>59</v>
      </c>
      <c r="K43" s="151" t="s">
        <v>89</v>
      </c>
      <c r="L43" s="151" t="s">
        <v>89</v>
      </c>
      <c r="M43" s="151" t="s">
        <v>89</v>
      </c>
      <c r="N43" s="152" t="s">
        <v>89</v>
      </c>
      <c r="O43" s="136">
        <v>112957412</v>
      </c>
      <c r="P43" s="136">
        <v>35734317</v>
      </c>
      <c r="Q43" s="140">
        <v>897693774</v>
      </c>
      <c r="R43" s="141" t="s">
        <v>91</v>
      </c>
      <c r="S43" s="96"/>
      <c r="T43" s="135" t="s">
        <v>91</v>
      </c>
      <c r="U43" s="142">
        <v>26448463</v>
      </c>
      <c r="V43" s="143">
        <v>366813976</v>
      </c>
      <c r="W43" s="143">
        <v>4234032</v>
      </c>
      <c r="X43" s="143">
        <v>43676592</v>
      </c>
      <c r="Y43" s="143">
        <v>0</v>
      </c>
      <c r="Z43" s="155">
        <v>22140636</v>
      </c>
      <c r="AA43" s="156">
        <v>436865236</v>
      </c>
      <c r="AC43" s="157" t="s">
        <v>59</v>
      </c>
      <c r="AD43" s="151" t="s">
        <v>89</v>
      </c>
      <c r="AE43" s="158" t="s">
        <v>89</v>
      </c>
      <c r="AF43" s="171">
        <v>1416181</v>
      </c>
      <c r="AG43" s="145">
        <v>438281417</v>
      </c>
      <c r="AH43" s="145">
        <v>151929458</v>
      </c>
      <c r="AI43" s="160">
        <v>60260865</v>
      </c>
      <c r="AJ43" s="160">
        <v>78013081</v>
      </c>
      <c r="AK43" s="140">
        <v>18685986</v>
      </c>
      <c r="AL43" s="141" t="s">
        <v>91</v>
      </c>
      <c r="AN43" s="135" t="s">
        <v>91</v>
      </c>
      <c r="AO43" s="151" t="s">
        <v>89</v>
      </c>
      <c r="AP43" s="151" t="s">
        <v>89</v>
      </c>
      <c r="AQ43" s="161" t="s">
        <v>89</v>
      </c>
      <c r="AR43" s="146" t="s">
        <v>59</v>
      </c>
      <c r="AS43" s="143">
        <v>21333540</v>
      </c>
      <c r="AT43" s="144">
        <v>794952810</v>
      </c>
      <c r="AU43" s="85"/>
      <c r="AV43" s="162">
        <v>102740964</v>
      </c>
      <c r="AW43" s="163"/>
      <c r="AX43" s="162">
        <v>148548769</v>
      </c>
    </row>
    <row r="44" spans="2:50" ht="27" customHeight="1" x14ac:dyDescent="0.15">
      <c r="B44" s="172" t="s">
        <v>92</v>
      </c>
      <c r="C44" s="173">
        <v>23674476765</v>
      </c>
      <c r="D44" s="173">
        <v>250409907</v>
      </c>
      <c r="E44" s="174">
        <v>88670096844</v>
      </c>
      <c r="F44" s="174">
        <v>3653845434</v>
      </c>
      <c r="G44" s="173">
        <v>504000</v>
      </c>
      <c r="H44" s="175">
        <v>92324446278</v>
      </c>
      <c r="J44" s="176">
        <v>7472483589</v>
      </c>
      <c r="K44" s="177">
        <v>66282744</v>
      </c>
      <c r="L44" s="174">
        <v>2272223250</v>
      </c>
      <c r="M44" s="174">
        <v>1869870377</v>
      </c>
      <c r="N44" s="173">
        <v>1006882576</v>
      </c>
      <c r="O44" s="173">
        <v>2281506450</v>
      </c>
      <c r="P44" s="173">
        <v>367240296</v>
      </c>
      <c r="Q44" s="178">
        <v>131585822232</v>
      </c>
      <c r="R44" s="179" t="s">
        <v>92</v>
      </c>
      <c r="S44" s="109"/>
      <c r="T44" s="172" t="s">
        <v>92</v>
      </c>
      <c r="U44" s="180">
        <v>2861115433</v>
      </c>
      <c r="V44" s="181">
        <v>76885803931</v>
      </c>
      <c r="W44" s="181">
        <v>533272005</v>
      </c>
      <c r="X44" s="181">
        <v>11905947889</v>
      </c>
      <c r="Y44" s="181">
        <v>9296554</v>
      </c>
      <c r="Z44" s="181">
        <v>373788975</v>
      </c>
      <c r="AA44" s="182">
        <v>89708109354</v>
      </c>
      <c r="AC44" s="183">
        <v>19180</v>
      </c>
      <c r="AD44" s="174">
        <v>0</v>
      </c>
      <c r="AE44" s="184">
        <v>19180</v>
      </c>
      <c r="AF44" s="184">
        <v>213799134</v>
      </c>
      <c r="AG44" s="181">
        <v>89921927668</v>
      </c>
      <c r="AH44" s="181">
        <v>239318565</v>
      </c>
      <c r="AI44" s="185">
        <v>60265709</v>
      </c>
      <c r="AJ44" s="185">
        <v>121875609</v>
      </c>
      <c r="AK44" s="178">
        <v>1391731725</v>
      </c>
      <c r="AL44" s="179" t="s">
        <v>92</v>
      </c>
      <c r="AN44" s="172" t="s">
        <v>92</v>
      </c>
      <c r="AO44" s="173">
        <v>22877033966</v>
      </c>
      <c r="AP44" s="173">
        <v>6799586919</v>
      </c>
      <c r="AQ44" s="186">
        <v>2645862987</v>
      </c>
      <c r="AR44" s="181">
        <v>32322483872</v>
      </c>
      <c r="AS44" s="181">
        <v>2043440091</v>
      </c>
      <c r="AT44" s="182">
        <v>128540698789</v>
      </c>
      <c r="AU44" s="85"/>
      <c r="AV44" s="187">
        <v>3045123443</v>
      </c>
      <c r="AW44" s="85"/>
      <c r="AX44" s="187">
        <v>14499852476</v>
      </c>
    </row>
    <row r="45" spans="2:50" ht="19.149999999999999" customHeight="1" x14ac:dyDescent="0.15">
      <c r="E45" s="188"/>
      <c r="F45" s="188"/>
      <c r="H45" s="188"/>
      <c r="J45" s="188"/>
      <c r="K45" s="188"/>
      <c r="L45" s="188"/>
      <c r="M45" s="188"/>
      <c r="Z45" s="188"/>
      <c r="AA45" s="188"/>
    </row>
    <row r="49" spans="2:51" ht="19.149999999999999" customHeight="1" x14ac:dyDescent="0.15">
      <c r="AH49" s="189"/>
      <c r="AI49" s="189"/>
      <c r="AJ49" s="189"/>
    </row>
    <row r="50" spans="2:51" ht="19.149999999999999" customHeight="1" x14ac:dyDescent="0.15">
      <c r="B50" s="189"/>
      <c r="C50" s="96"/>
      <c r="D50" s="96"/>
      <c r="E50" s="96"/>
      <c r="G50" s="96"/>
      <c r="H50" s="96"/>
      <c r="I50" s="96"/>
      <c r="J50" s="189"/>
      <c r="K50" s="189"/>
      <c r="L50" s="189"/>
      <c r="M50" s="96"/>
      <c r="N50" s="96"/>
      <c r="O50" s="96"/>
      <c r="P50" s="96"/>
      <c r="Q50" s="96"/>
      <c r="R50" s="96"/>
      <c r="S50" s="96"/>
      <c r="U50" s="190"/>
      <c r="V50" s="190"/>
      <c r="W50" s="190"/>
      <c r="X50" s="190"/>
      <c r="Y50" s="190"/>
      <c r="Z50" s="190"/>
      <c r="AA50" s="189"/>
      <c r="AB50" s="189"/>
      <c r="AC50" s="96"/>
      <c r="AD50" s="96"/>
      <c r="AE50" s="96"/>
      <c r="AF50" s="96"/>
      <c r="AH50" s="96"/>
      <c r="AI50" s="96"/>
      <c r="AJ50" s="96"/>
      <c r="AK50" s="96"/>
      <c r="AL50" s="96"/>
      <c r="AM50" s="190"/>
      <c r="AN50" s="190"/>
      <c r="AO50" s="190"/>
      <c r="AP50" s="85"/>
      <c r="AQ50" s="190"/>
      <c r="AR50" s="85"/>
      <c r="AS50" s="190"/>
      <c r="AU50" s="189"/>
      <c r="AV50" s="96"/>
      <c r="AW50" s="96"/>
      <c r="AX50" s="96"/>
      <c r="AY50" s="96"/>
    </row>
    <row r="51" spans="2:51" ht="19.149999999999999" customHeight="1" x14ac:dyDescent="0.15">
      <c r="B51" s="189"/>
      <c r="C51" s="96"/>
      <c r="D51" s="96"/>
      <c r="E51" s="96"/>
      <c r="F51" s="96"/>
      <c r="G51" s="96"/>
      <c r="H51" s="96"/>
      <c r="J51" s="96"/>
      <c r="K51" s="96"/>
      <c r="L51" s="96"/>
      <c r="M51" s="96"/>
      <c r="N51" s="96"/>
      <c r="O51" s="96"/>
      <c r="P51" s="96"/>
      <c r="T51" s="190"/>
      <c r="U51" s="190"/>
      <c r="V51" s="190"/>
      <c r="W51" s="190"/>
      <c r="X51" s="190"/>
      <c r="Y51" s="190"/>
      <c r="Z51" s="189"/>
      <c r="AB51" s="96"/>
      <c r="AC51" s="96"/>
      <c r="AD51" s="96"/>
      <c r="AE51" s="96"/>
      <c r="AG51" s="189"/>
      <c r="AH51" s="96"/>
      <c r="AI51" s="96"/>
      <c r="AJ51" s="96"/>
      <c r="AK51" s="190"/>
      <c r="AL51" s="190"/>
      <c r="AM51" s="190"/>
      <c r="AN51" s="190"/>
      <c r="AO51" s="85"/>
      <c r="AP51" s="190"/>
      <c r="AQ51" s="85"/>
      <c r="AR51" s="190"/>
      <c r="AT51" s="189"/>
      <c r="AU51" s="96"/>
      <c r="AV51" s="96"/>
      <c r="AW51" s="96"/>
      <c r="AX51" s="96"/>
      <c r="AY51" s="96"/>
    </row>
    <row r="52" spans="2:51" ht="19.149999999999999" customHeight="1" x14ac:dyDescent="0.15">
      <c r="B52" s="189"/>
      <c r="C52" s="96"/>
      <c r="D52" s="96"/>
      <c r="E52" s="96"/>
      <c r="F52" s="96"/>
      <c r="G52" s="96"/>
      <c r="J52" s="96"/>
      <c r="K52" s="96"/>
      <c r="L52" s="96"/>
      <c r="M52" s="96"/>
      <c r="N52" s="96"/>
      <c r="O52" s="96"/>
      <c r="P52" s="96"/>
      <c r="T52" s="190"/>
      <c r="U52" s="190"/>
      <c r="V52" s="190"/>
      <c r="W52" s="190"/>
      <c r="X52" s="190"/>
      <c r="Y52" s="190"/>
      <c r="Z52" s="189"/>
      <c r="AB52" s="96"/>
      <c r="AC52" s="96"/>
      <c r="AD52" s="96"/>
      <c r="AE52" s="96"/>
      <c r="AG52" s="189"/>
      <c r="AH52" s="96"/>
      <c r="AI52" s="96"/>
      <c r="AJ52" s="96"/>
      <c r="AK52" s="190"/>
      <c r="AL52" s="190"/>
      <c r="AM52" s="190"/>
      <c r="AN52" s="190"/>
      <c r="AO52" s="85"/>
      <c r="AP52" s="190"/>
      <c r="AQ52" s="85"/>
      <c r="AR52" s="190"/>
      <c r="AT52" s="189"/>
      <c r="AU52" s="96"/>
      <c r="AV52" s="96"/>
      <c r="AW52" s="96"/>
      <c r="AX52" s="96"/>
      <c r="AY52" s="96"/>
    </row>
    <row r="53" spans="2:51" ht="19.149999999999999" customHeight="1" x14ac:dyDescent="0.15">
      <c r="B53" s="189"/>
      <c r="C53" s="96"/>
      <c r="D53" s="96"/>
      <c r="E53" s="96"/>
      <c r="F53" s="96"/>
      <c r="G53" s="96"/>
      <c r="J53" s="96"/>
      <c r="K53" s="96"/>
      <c r="L53" s="96"/>
      <c r="M53" s="96"/>
      <c r="N53" s="96"/>
      <c r="O53" s="96"/>
      <c r="P53" s="96"/>
      <c r="T53" s="190"/>
      <c r="U53" s="190"/>
      <c r="V53" s="190"/>
      <c r="W53" s="190"/>
      <c r="X53" s="190"/>
      <c r="Y53" s="190"/>
      <c r="Z53" s="189"/>
      <c r="AB53" s="96"/>
      <c r="AC53" s="96"/>
      <c r="AD53" s="96"/>
      <c r="AE53" s="96"/>
      <c r="AG53" s="189"/>
      <c r="AH53" s="96"/>
      <c r="AI53" s="96"/>
      <c r="AJ53" s="96"/>
      <c r="AK53" s="190"/>
      <c r="AL53" s="190"/>
      <c r="AM53" s="190"/>
      <c r="AN53" s="190"/>
      <c r="AO53" s="85"/>
      <c r="AP53" s="190"/>
      <c r="AQ53" s="85"/>
      <c r="AR53" s="190"/>
      <c r="AT53" s="189"/>
      <c r="AU53" s="96"/>
      <c r="AV53" s="96"/>
      <c r="AW53" s="96"/>
      <c r="AX53" s="96"/>
      <c r="AY53" s="96"/>
    </row>
    <row r="54" spans="2:51" ht="19.149999999999999" customHeight="1" x14ac:dyDescent="0.15">
      <c r="B54" s="189"/>
      <c r="C54" s="96"/>
      <c r="D54" s="96"/>
      <c r="E54" s="96"/>
      <c r="F54" s="96"/>
      <c r="G54" s="96"/>
      <c r="J54" s="96"/>
      <c r="K54" s="96"/>
      <c r="L54" s="96"/>
      <c r="M54" s="96"/>
      <c r="N54" s="96"/>
      <c r="O54" s="96"/>
      <c r="P54" s="96"/>
      <c r="T54" s="190"/>
      <c r="U54" s="190"/>
      <c r="V54" s="190"/>
      <c r="W54" s="190"/>
      <c r="X54" s="190"/>
      <c r="Y54" s="190"/>
      <c r="Z54" s="189"/>
      <c r="AB54" s="96"/>
      <c r="AC54" s="96"/>
      <c r="AD54" s="96"/>
      <c r="AE54" s="96"/>
      <c r="AG54" s="189"/>
      <c r="AH54" s="96"/>
      <c r="AI54" s="96"/>
      <c r="AJ54" s="96"/>
      <c r="AK54" s="190"/>
      <c r="AL54" s="190"/>
      <c r="AM54" s="190"/>
      <c r="AN54" s="190"/>
      <c r="AO54" s="85"/>
      <c r="AP54" s="190"/>
      <c r="AQ54" s="85"/>
      <c r="AR54" s="190"/>
      <c r="AT54" s="189"/>
      <c r="AU54" s="96"/>
      <c r="AV54" s="96"/>
      <c r="AW54" s="96"/>
      <c r="AX54" s="96"/>
      <c r="AY54" s="96"/>
    </row>
    <row r="55" spans="2:51" ht="19.149999999999999" customHeight="1" x14ac:dyDescent="0.15">
      <c r="B55" s="189"/>
      <c r="C55" s="96"/>
      <c r="D55" s="96"/>
      <c r="E55" s="96"/>
      <c r="F55" s="96"/>
      <c r="G55" s="96"/>
      <c r="J55" s="96"/>
      <c r="K55" s="96"/>
      <c r="L55" s="96"/>
      <c r="M55" s="96"/>
      <c r="N55" s="96"/>
      <c r="O55" s="96"/>
      <c r="P55" s="96"/>
      <c r="T55" s="190"/>
      <c r="U55" s="190"/>
      <c r="V55" s="190"/>
      <c r="W55" s="190"/>
      <c r="X55" s="190"/>
      <c r="Y55" s="190"/>
      <c r="Z55" s="189"/>
      <c r="AB55" s="96"/>
      <c r="AC55" s="96"/>
      <c r="AD55" s="96"/>
      <c r="AE55" s="96"/>
      <c r="AG55" s="189"/>
      <c r="AH55" s="96"/>
      <c r="AI55" s="96"/>
      <c r="AJ55" s="96"/>
      <c r="AK55" s="190"/>
      <c r="AL55" s="190"/>
      <c r="AM55" s="190"/>
      <c r="AN55" s="190"/>
      <c r="AO55" s="85"/>
      <c r="AP55" s="190"/>
      <c r="AQ55" s="85"/>
      <c r="AR55" s="190"/>
      <c r="AT55" s="189"/>
      <c r="AU55" s="96"/>
      <c r="AV55" s="96"/>
      <c r="AW55" s="96"/>
      <c r="AX55" s="96"/>
      <c r="AY55" s="96"/>
    </row>
    <row r="56" spans="2:51" ht="19.149999999999999" customHeight="1" x14ac:dyDescent="0.15">
      <c r="B56" s="189"/>
      <c r="C56" s="96"/>
      <c r="D56" s="96"/>
      <c r="E56" s="96"/>
      <c r="F56" s="96"/>
      <c r="G56" s="96"/>
      <c r="J56" s="96"/>
      <c r="K56" s="96"/>
      <c r="L56" s="96"/>
      <c r="M56" s="96"/>
      <c r="N56" s="96"/>
      <c r="O56" s="96"/>
      <c r="P56" s="96"/>
      <c r="T56" s="190"/>
      <c r="U56" s="190"/>
      <c r="V56" s="190"/>
      <c r="W56" s="190"/>
      <c r="X56" s="190"/>
      <c r="Y56" s="190"/>
      <c r="Z56" s="189"/>
      <c r="AB56" s="96"/>
      <c r="AC56" s="96"/>
      <c r="AD56" s="96"/>
      <c r="AE56" s="96"/>
      <c r="AG56" s="189"/>
      <c r="AH56" s="96"/>
      <c r="AI56" s="96"/>
      <c r="AJ56" s="96"/>
      <c r="AK56" s="190"/>
      <c r="AL56" s="190"/>
      <c r="AM56" s="190"/>
      <c r="AN56" s="190"/>
      <c r="AO56" s="85"/>
      <c r="AP56" s="190"/>
      <c r="AQ56" s="85"/>
      <c r="AR56" s="190"/>
      <c r="AT56" s="189"/>
      <c r="AU56" s="96"/>
      <c r="AV56" s="96"/>
      <c r="AW56" s="96"/>
      <c r="AX56" s="96"/>
      <c r="AY56" s="96"/>
    </row>
    <row r="57" spans="2:51" ht="19.149999999999999" customHeight="1" x14ac:dyDescent="0.15">
      <c r="B57" s="189"/>
      <c r="C57" s="96"/>
      <c r="D57" s="96"/>
      <c r="E57" s="96"/>
      <c r="F57" s="96"/>
      <c r="G57" s="96"/>
      <c r="J57" s="96"/>
      <c r="K57" s="96"/>
      <c r="L57" s="96"/>
      <c r="M57" s="96"/>
      <c r="N57" s="96"/>
      <c r="O57" s="96"/>
      <c r="P57" s="96"/>
      <c r="T57" s="190"/>
      <c r="U57" s="190"/>
      <c r="V57" s="190"/>
      <c r="W57" s="190"/>
      <c r="X57" s="190"/>
      <c r="Y57" s="190"/>
      <c r="Z57" s="189"/>
      <c r="AB57" s="96"/>
      <c r="AC57" s="96"/>
      <c r="AD57" s="96"/>
      <c r="AE57" s="96"/>
      <c r="AG57" s="189"/>
      <c r="AH57" s="96"/>
      <c r="AI57" s="96"/>
      <c r="AJ57" s="96"/>
      <c r="AK57" s="190"/>
      <c r="AL57" s="190"/>
      <c r="AM57" s="190"/>
      <c r="AN57" s="190"/>
      <c r="AO57" s="85"/>
      <c r="AP57" s="190"/>
      <c r="AQ57" s="85"/>
      <c r="AR57" s="190"/>
      <c r="AT57" s="189"/>
      <c r="AU57" s="96"/>
      <c r="AV57" s="96"/>
      <c r="AW57" s="96"/>
      <c r="AX57" s="96"/>
      <c r="AY57" s="96"/>
    </row>
    <row r="58" spans="2:51" ht="19.149999999999999" customHeight="1" x14ac:dyDescent="0.15">
      <c r="B58" s="189"/>
      <c r="C58" s="96"/>
      <c r="D58" s="96"/>
      <c r="E58" s="96"/>
      <c r="F58" s="96"/>
      <c r="G58" s="96"/>
      <c r="J58" s="96"/>
      <c r="K58" s="96"/>
      <c r="L58" s="96"/>
      <c r="M58" s="96"/>
      <c r="N58" s="96"/>
      <c r="O58" s="96"/>
      <c r="P58" s="96"/>
      <c r="T58" s="190"/>
      <c r="U58" s="190"/>
      <c r="V58" s="190"/>
      <c r="W58" s="190"/>
      <c r="X58" s="190"/>
      <c r="Y58" s="190"/>
      <c r="Z58" s="189"/>
      <c r="AB58" s="96"/>
      <c r="AC58" s="96"/>
      <c r="AD58" s="96"/>
      <c r="AE58" s="96"/>
      <c r="AG58" s="189"/>
      <c r="AH58" s="191"/>
      <c r="AI58" s="191"/>
      <c r="AJ58" s="191"/>
      <c r="AK58" s="190"/>
      <c r="AL58" s="190"/>
      <c r="AM58" s="190"/>
      <c r="AN58" s="190"/>
      <c r="AO58" s="85"/>
      <c r="AP58" s="190"/>
      <c r="AQ58" s="85"/>
      <c r="AR58" s="190"/>
      <c r="AT58" s="189"/>
      <c r="AU58" s="96"/>
      <c r="AV58" s="96"/>
      <c r="AW58" s="96"/>
      <c r="AX58" s="96"/>
      <c r="AY58" s="96"/>
    </row>
    <row r="59" spans="2:51" ht="19.149999999999999" customHeight="1" x14ac:dyDescent="0.15">
      <c r="B59" s="189"/>
      <c r="C59" s="96"/>
      <c r="D59" s="96"/>
      <c r="E59" s="192"/>
      <c r="F59" s="96"/>
      <c r="G59" s="192"/>
      <c r="J59" s="192"/>
      <c r="K59" s="192"/>
      <c r="L59" s="192"/>
      <c r="M59" s="96"/>
      <c r="N59" s="96"/>
      <c r="O59" s="96"/>
      <c r="P59" s="96"/>
      <c r="T59" s="190"/>
      <c r="U59" s="190"/>
      <c r="V59" s="190"/>
      <c r="W59" s="190"/>
      <c r="X59" s="190"/>
      <c r="Y59" s="193"/>
      <c r="Z59" s="189"/>
      <c r="AB59" s="192"/>
      <c r="AC59" s="96"/>
      <c r="AD59" s="96"/>
      <c r="AE59" s="96"/>
      <c r="AG59" s="189"/>
      <c r="AH59" s="191"/>
      <c r="AI59" s="191"/>
      <c r="AJ59" s="191"/>
      <c r="AK59" s="190"/>
      <c r="AL59" s="190"/>
      <c r="AM59" s="190"/>
      <c r="AN59" s="190"/>
      <c r="AO59" s="85"/>
      <c r="AP59" s="190"/>
      <c r="AQ59" s="85"/>
      <c r="AR59" s="190"/>
      <c r="AT59" s="189"/>
      <c r="AU59" s="96"/>
      <c r="AV59" s="96"/>
      <c r="AW59" s="192"/>
      <c r="AX59" s="96"/>
      <c r="AY59" s="192"/>
    </row>
    <row r="60" spans="2:51" ht="19.149999999999999" customHeight="1" x14ac:dyDescent="0.15">
      <c r="B60" s="189"/>
      <c r="C60" s="96"/>
      <c r="D60" s="96"/>
      <c r="E60" s="192"/>
      <c r="F60" s="96"/>
      <c r="G60" s="192"/>
      <c r="J60" s="192"/>
      <c r="K60" s="192"/>
      <c r="L60" s="192"/>
      <c r="M60" s="96"/>
      <c r="N60" s="96"/>
      <c r="O60" s="96"/>
      <c r="P60" s="96"/>
      <c r="T60" s="190"/>
      <c r="U60" s="190"/>
      <c r="V60" s="190"/>
      <c r="W60" s="190"/>
      <c r="X60" s="190"/>
      <c r="Y60" s="193"/>
      <c r="Z60" s="189"/>
      <c r="AB60" s="192"/>
      <c r="AC60" s="96"/>
      <c r="AD60" s="96"/>
      <c r="AE60" s="96"/>
      <c r="AG60" s="189"/>
      <c r="AH60" s="191"/>
      <c r="AI60" s="191"/>
      <c r="AJ60" s="191"/>
      <c r="AK60" s="190"/>
      <c r="AL60" s="190"/>
      <c r="AM60" s="190"/>
      <c r="AN60" s="190"/>
      <c r="AO60" s="85"/>
      <c r="AP60" s="190"/>
      <c r="AQ60" s="85"/>
      <c r="AR60" s="190"/>
      <c r="AT60" s="189"/>
      <c r="AU60" s="96"/>
      <c r="AV60" s="96"/>
      <c r="AW60" s="192"/>
      <c r="AX60" s="96"/>
      <c r="AY60" s="192"/>
    </row>
    <row r="61" spans="2:51" ht="19.149999999999999" customHeight="1" x14ac:dyDescent="0.15">
      <c r="B61" s="189"/>
      <c r="C61" s="96"/>
      <c r="D61" s="96"/>
      <c r="E61" s="192"/>
      <c r="F61" s="96"/>
      <c r="G61" s="192"/>
      <c r="J61" s="192"/>
      <c r="K61" s="192"/>
      <c r="L61" s="192"/>
      <c r="M61" s="96"/>
      <c r="N61" s="96"/>
      <c r="O61" s="96"/>
      <c r="P61" s="96"/>
      <c r="T61" s="190"/>
      <c r="U61" s="190"/>
      <c r="V61" s="190"/>
      <c r="W61" s="190"/>
      <c r="X61" s="190"/>
      <c r="Y61" s="193"/>
      <c r="Z61" s="189"/>
      <c r="AB61" s="192"/>
      <c r="AC61" s="96"/>
      <c r="AD61" s="96"/>
      <c r="AE61" s="96"/>
      <c r="AG61" s="189"/>
      <c r="AH61" s="96"/>
      <c r="AI61" s="96"/>
      <c r="AJ61" s="96"/>
      <c r="AK61" s="190"/>
      <c r="AL61" s="190"/>
      <c r="AM61" s="190"/>
      <c r="AN61" s="190"/>
      <c r="AO61" s="85"/>
      <c r="AP61" s="190"/>
      <c r="AQ61" s="85"/>
      <c r="AR61" s="190"/>
      <c r="AT61" s="189"/>
      <c r="AU61" s="96"/>
      <c r="AV61" s="96"/>
      <c r="AW61" s="192"/>
      <c r="AX61" s="96"/>
      <c r="AY61" s="192"/>
    </row>
    <row r="62" spans="2:51" ht="19.149999999999999" customHeight="1" x14ac:dyDescent="0.15">
      <c r="B62" s="32"/>
      <c r="C62" s="96"/>
      <c r="D62" s="96"/>
      <c r="E62" s="96"/>
      <c r="F62" s="96"/>
      <c r="G62" s="96"/>
      <c r="J62" s="96"/>
      <c r="K62" s="96"/>
      <c r="L62" s="96"/>
      <c r="M62" s="96"/>
      <c r="N62" s="96"/>
      <c r="O62" s="96"/>
      <c r="P62" s="96"/>
      <c r="T62" s="190"/>
      <c r="U62" s="190"/>
      <c r="V62" s="190"/>
      <c r="W62" s="190"/>
      <c r="X62" s="190"/>
      <c r="Y62" s="190"/>
      <c r="Z62" s="32"/>
      <c r="AB62" s="96"/>
      <c r="AC62" s="96"/>
      <c r="AD62" s="96"/>
      <c r="AE62" s="96"/>
      <c r="AG62" s="32"/>
      <c r="AK62" s="190"/>
      <c r="AL62" s="190"/>
      <c r="AM62" s="190"/>
      <c r="AN62" s="190"/>
      <c r="AO62" s="85"/>
      <c r="AP62" s="190"/>
      <c r="AQ62" s="85"/>
      <c r="AR62" s="190"/>
      <c r="AT62" s="32"/>
      <c r="AU62" s="96"/>
      <c r="AV62" s="96"/>
      <c r="AW62" s="96"/>
      <c r="AX62" s="96"/>
      <c r="AY62" s="96"/>
    </row>
  </sheetData>
  <mergeCells count="2">
    <mergeCell ref="AC5:AG5"/>
    <mergeCell ref="AG6:AG7"/>
  </mergeCells>
  <phoneticPr fontId="3"/>
  <printOptions horizontalCentered="1"/>
  <pageMargins left="0.59055118110236227" right="0.47244094488188981" top="0.98425196850393704" bottom="0.98425196850393704" header="0.51181102362204722" footer="0.51181102362204722"/>
  <pageSetup paperSize="9" scale="58" firstPageNumber="46" orientation="portrait" useFirstPageNumber="1" r:id="rId1"/>
  <headerFooter scaleWithDoc="0" alignWithMargins="0">
    <oddFooter>&amp;C&amp;12- &amp;P -</oddFooter>
  </headerFooter>
  <colBreaks count="2" manualBreakCount="2">
    <brk id="27" min="2" max="43" man="1"/>
    <brk id="38" min="2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242B9-06A6-4FB4-870D-E2410FC6FCB3}">
  <sheetPr codeName="Sheet1"/>
  <dimension ref="A1:L54"/>
  <sheetViews>
    <sheetView zoomScaleNormal="100" zoomScaleSheetLayoutView="100" zoomScalePageLayoutView="85" workbookViewId="0"/>
  </sheetViews>
  <sheetFormatPr defaultColWidth="9.42578125" defaultRowHeight="12" x14ac:dyDescent="0.15"/>
  <cols>
    <col min="1" max="2" width="5.28515625" style="195" customWidth="1"/>
    <col min="3" max="3" width="26.42578125" style="195" customWidth="1"/>
    <col min="4" max="4" width="21" style="196" customWidth="1"/>
    <col min="5" max="5" width="11.140625" style="197" bestFit="1" customWidth="1"/>
    <col min="6" max="6" width="21" style="196" customWidth="1"/>
    <col min="7" max="7" width="10.28515625" style="195" customWidth="1"/>
    <col min="8" max="8" width="5.28515625" style="195" customWidth="1"/>
    <col min="9" max="9" width="26.42578125" style="198" customWidth="1"/>
    <col min="10" max="10" width="21" style="196" customWidth="1"/>
    <col min="11" max="11" width="11.140625" style="197" bestFit="1" customWidth="1"/>
    <col min="12" max="12" width="21" style="196" customWidth="1"/>
    <col min="13" max="16384" width="9.42578125" style="195"/>
  </cols>
  <sheetData>
    <row r="1" spans="1:12" ht="14.25" x14ac:dyDescent="0.15">
      <c r="A1" s="194" t="s">
        <v>93</v>
      </c>
    </row>
    <row r="2" spans="1:12" x14ac:dyDescent="0.15">
      <c r="A2" s="199"/>
    </row>
    <row r="3" spans="1:12" x14ac:dyDescent="0.15">
      <c r="A3" s="195" t="s">
        <v>94</v>
      </c>
      <c r="F3" s="200" t="s">
        <v>95</v>
      </c>
      <c r="G3" s="200"/>
      <c r="H3" s="195" t="s">
        <v>96</v>
      </c>
      <c r="L3" s="200" t="s">
        <v>97</v>
      </c>
    </row>
    <row r="4" spans="1:12" ht="18.399999999999999" customHeight="1" x14ac:dyDescent="0.15">
      <c r="A4" s="375" t="s">
        <v>98</v>
      </c>
      <c r="B4" s="376"/>
      <c r="C4" s="376"/>
      <c r="D4" s="201" t="s">
        <v>99</v>
      </c>
      <c r="E4" s="202" t="s">
        <v>100</v>
      </c>
      <c r="F4" s="201" t="s">
        <v>101</v>
      </c>
      <c r="G4" s="203"/>
      <c r="H4" s="375" t="s">
        <v>102</v>
      </c>
      <c r="I4" s="375"/>
      <c r="J4" s="201" t="s">
        <v>99</v>
      </c>
      <c r="K4" s="202" t="s">
        <v>100</v>
      </c>
      <c r="L4" s="201" t="s">
        <v>101</v>
      </c>
    </row>
    <row r="5" spans="1:12" ht="18.399999999999999" customHeight="1" x14ac:dyDescent="0.15">
      <c r="A5" s="377" t="s">
        <v>103</v>
      </c>
      <c r="B5" s="377" t="s">
        <v>104</v>
      </c>
      <c r="C5" s="204" t="s">
        <v>105</v>
      </c>
      <c r="D5" s="205">
        <v>22877033966</v>
      </c>
      <c r="E5" s="206">
        <f>D5/$D$38*100</f>
        <v>18.89714781012799</v>
      </c>
      <c r="F5" s="205">
        <v>22564017553</v>
      </c>
      <c r="G5" s="203"/>
      <c r="H5" s="376" t="s">
        <v>106</v>
      </c>
      <c r="I5" s="376"/>
      <c r="J5" s="207">
        <v>0</v>
      </c>
      <c r="K5" s="206">
        <f t="shared" ref="K5:K30" si="0">J5/$J$30*100</f>
        <v>0</v>
      </c>
      <c r="L5" s="207">
        <v>0</v>
      </c>
    </row>
    <row r="6" spans="1:12" ht="18.399999999999999" customHeight="1" x14ac:dyDescent="0.15">
      <c r="A6" s="378"/>
      <c r="B6" s="378"/>
      <c r="C6" s="203" t="s">
        <v>107</v>
      </c>
      <c r="D6" s="208">
        <v>6799586919</v>
      </c>
      <c r="E6" s="209">
        <f t="shared" ref="E6:E38" si="1">D6/$D$38*100</f>
        <v>5.61667212835032</v>
      </c>
      <c r="F6" s="208">
        <v>7062171110</v>
      </c>
      <c r="G6" s="210"/>
      <c r="H6" s="365" t="s">
        <v>108</v>
      </c>
      <c r="I6" s="204" t="s">
        <v>109</v>
      </c>
      <c r="J6" s="207">
        <v>88672156699</v>
      </c>
      <c r="K6" s="206">
        <f t="shared" si="0"/>
        <v>75.968747750254323</v>
      </c>
      <c r="L6" s="207">
        <v>89667475048</v>
      </c>
    </row>
    <row r="7" spans="1:12" ht="18.399999999999999" customHeight="1" x14ac:dyDescent="0.15">
      <c r="A7" s="378"/>
      <c r="B7" s="378"/>
      <c r="C7" s="211" t="s">
        <v>110</v>
      </c>
      <c r="D7" s="212">
        <v>2645862987</v>
      </c>
      <c r="E7" s="209">
        <f t="shared" si="1"/>
        <v>2.1855658397410691</v>
      </c>
      <c r="F7" s="212">
        <v>2741238161</v>
      </c>
      <c r="G7" s="210"/>
      <c r="H7" s="366"/>
      <c r="I7" s="211" t="s">
        <v>111</v>
      </c>
      <c r="J7" s="212">
        <v>3653899434</v>
      </c>
      <c r="K7" s="209">
        <f t="shared" si="0"/>
        <v>3.1304320853343302</v>
      </c>
      <c r="L7" s="212">
        <v>3610441380</v>
      </c>
    </row>
    <row r="8" spans="1:12" ht="18.399999999999999" customHeight="1" x14ac:dyDescent="0.15">
      <c r="A8" s="378"/>
      <c r="B8" s="379"/>
      <c r="C8" s="213" t="s">
        <v>112</v>
      </c>
      <c r="D8" s="214">
        <f>SUM(D5:D7)</f>
        <v>32322483872</v>
      </c>
      <c r="E8" s="206">
        <f t="shared" si="1"/>
        <v>26.69938577821938</v>
      </c>
      <c r="F8" s="214">
        <v>32367426824</v>
      </c>
      <c r="G8" s="210"/>
      <c r="H8" s="367"/>
      <c r="I8" s="213" t="s">
        <v>112</v>
      </c>
      <c r="J8" s="214">
        <f>SUM(J6:J7)</f>
        <v>92326056133</v>
      </c>
      <c r="K8" s="206">
        <f t="shared" si="0"/>
        <v>79.099179835588657</v>
      </c>
      <c r="L8" s="214">
        <v>93277916428</v>
      </c>
    </row>
    <row r="9" spans="1:12" ht="18.399999999999999" customHeight="1" x14ac:dyDescent="0.15">
      <c r="A9" s="378"/>
      <c r="B9" s="353" t="s">
        <v>113</v>
      </c>
      <c r="C9" s="355"/>
      <c r="D9" s="215">
        <v>0</v>
      </c>
      <c r="E9" s="206">
        <f t="shared" si="1"/>
        <v>0</v>
      </c>
      <c r="F9" s="215">
        <v>0</v>
      </c>
      <c r="G9" s="210"/>
      <c r="H9" s="365" t="s">
        <v>114</v>
      </c>
      <c r="I9" s="204" t="s">
        <v>115</v>
      </c>
      <c r="J9" s="207">
        <v>14675874487</v>
      </c>
      <c r="K9" s="206">
        <f t="shared" si="0"/>
        <v>12.573369684712649</v>
      </c>
      <c r="L9" s="207">
        <v>15328288656</v>
      </c>
    </row>
    <row r="10" spans="1:12" ht="18.399999999999999" customHeight="1" x14ac:dyDescent="0.15">
      <c r="A10" s="379"/>
      <c r="B10" s="362" t="s">
        <v>112</v>
      </c>
      <c r="C10" s="362"/>
      <c r="D10" s="214">
        <f>SUM(D8,D9)</f>
        <v>32322483872</v>
      </c>
      <c r="E10" s="206">
        <f t="shared" si="1"/>
        <v>26.69938577821938</v>
      </c>
      <c r="F10" s="214">
        <v>32367426824</v>
      </c>
      <c r="G10" s="210"/>
      <c r="H10" s="366"/>
      <c r="I10" s="211" t="s">
        <v>116</v>
      </c>
      <c r="J10" s="212">
        <v>986614</v>
      </c>
      <c r="K10" s="209">
        <f t="shared" si="0"/>
        <v>8.4526905494467007E-4</v>
      </c>
      <c r="L10" s="212">
        <v>1020064</v>
      </c>
    </row>
    <row r="11" spans="1:12" ht="18.399999999999999" customHeight="1" x14ac:dyDescent="0.15">
      <c r="A11" s="368" t="s">
        <v>117</v>
      </c>
      <c r="B11" s="368" t="s">
        <v>118</v>
      </c>
      <c r="C11" s="216" t="s">
        <v>119</v>
      </c>
      <c r="D11" s="207">
        <v>21101848729</v>
      </c>
      <c r="E11" s="206">
        <f t="shared" si="1"/>
        <v>17.430789108916887</v>
      </c>
      <c r="F11" s="207">
        <v>21670335567</v>
      </c>
      <c r="G11" s="210"/>
      <c r="H11" s="367"/>
      <c r="I11" s="213" t="s">
        <v>112</v>
      </c>
      <c r="J11" s="214">
        <f>SUM(J9:J10)</f>
        <v>14676861101</v>
      </c>
      <c r="K11" s="206">
        <f t="shared" si="0"/>
        <v>12.574214953767592</v>
      </c>
      <c r="L11" s="214">
        <v>15329308720</v>
      </c>
    </row>
    <row r="12" spans="1:12" ht="18.399999999999999" customHeight="1" x14ac:dyDescent="0.15">
      <c r="A12" s="369"/>
      <c r="B12" s="369"/>
      <c r="C12" s="217" t="s">
        <v>120</v>
      </c>
      <c r="D12" s="215">
        <v>841119132</v>
      </c>
      <c r="E12" s="209">
        <f t="shared" si="1"/>
        <v>0.69479079267677113</v>
      </c>
      <c r="F12" s="215">
        <v>850339717</v>
      </c>
      <c r="G12" s="210"/>
      <c r="H12" s="365" t="s">
        <v>121</v>
      </c>
      <c r="I12" s="204" t="s">
        <v>122</v>
      </c>
      <c r="J12" s="207">
        <v>38459046</v>
      </c>
      <c r="K12" s="206">
        <f t="shared" si="0"/>
        <v>3.2949300807097397E-2</v>
      </c>
      <c r="L12" s="207">
        <v>28697965</v>
      </c>
    </row>
    <row r="13" spans="1:12" ht="18.399999999999999" customHeight="1" x14ac:dyDescent="0.15">
      <c r="A13" s="369"/>
      <c r="B13" s="369"/>
      <c r="C13" s="217" t="s">
        <v>123</v>
      </c>
      <c r="D13" s="215">
        <v>52055000</v>
      </c>
      <c r="E13" s="209">
        <f t="shared" si="1"/>
        <v>4.2999063196661795E-2</v>
      </c>
      <c r="F13" s="215">
        <v>46547000</v>
      </c>
      <c r="G13" s="210"/>
      <c r="H13" s="366"/>
      <c r="I13" s="211" t="s">
        <v>116</v>
      </c>
      <c r="J13" s="212">
        <v>834827</v>
      </c>
      <c r="K13" s="209">
        <f t="shared" si="0"/>
        <v>7.1522746416764207E-4</v>
      </c>
      <c r="L13" s="212">
        <v>863131</v>
      </c>
    </row>
    <row r="14" spans="1:12" ht="18.399999999999999" customHeight="1" x14ac:dyDescent="0.15">
      <c r="A14" s="369"/>
      <c r="B14" s="369"/>
      <c r="C14" s="217" t="s">
        <v>124</v>
      </c>
      <c r="D14" s="215">
        <v>154708000</v>
      </c>
      <c r="E14" s="209">
        <f t="shared" si="1"/>
        <v>0.12779366187742106</v>
      </c>
      <c r="F14" s="215">
        <v>156465000</v>
      </c>
      <c r="G14" s="210"/>
      <c r="H14" s="367"/>
      <c r="I14" s="213" t="s">
        <v>112</v>
      </c>
      <c r="J14" s="214">
        <f>SUM(J12:J13)</f>
        <v>39293873</v>
      </c>
      <c r="K14" s="206">
        <f t="shared" si="0"/>
        <v>3.3664528271265037E-2</v>
      </c>
      <c r="L14" s="214">
        <v>29561096</v>
      </c>
    </row>
    <row r="15" spans="1:12" ht="18.399999999999999" customHeight="1" x14ac:dyDescent="0.15">
      <c r="A15" s="369"/>
      <c r="B15" s="369"/>
      <c r="C15" s="218" t="s">
        <v>125</v>
      </c>
      <c r="D15" s="212">
        <v>0</v>
      </c>
      <c r="E15" s="209">
        <f t="shared" si="1"/>
        <v>0</v>
      </c>
      <c r="F15" s="212">
        <v>0</v>
      </c>
      <c r="G15" s="210"/>
      <c r="H15" s="353" t="s">
        <v>126</v>
      </c>
      <c r="I15" s="355"/>
      <c r="J15" s="214">
        <v>5333890978</v>
      </c>
      <c r="K15" s="206">
        <f t="shared" si="0"/>
        <v>4.5697435736285534</v>
      </c>
      <c r="L15" s="214">
        <v>5459459567</v>
      </c>
    </row>
    <row r="16" spans="1:12" ht="18.399999999999999" customHeight="1" x14ac:dyDescent="0.15">
      <c r="A16" s="369"/>
      <c r="B16" s="370"/>
      <c r="C16" s="213" t="s">
        <v>112</v>
      </c>
      <c r="D16" s="214">
        <f>SUM(D11:D15)</f>
        <v>22149730861</v>
      </c>
      <c r="E16" s="206">
        <f t="shared" si="1"/>
        <v>18.29637262666774</v>
      </c>
      <c r="F16" s="214">
        <v>22723687284</v>
      </c>
      <c r="G16" s="210"/>
      <c r="H16" s="365" t="s">
        <v>127</v>
      </c>
      <c r="I16" s="204" t="s">
        <v>128</v>
      </c>
      <c r="J16" s="207">
        <v>0</v>
      </c>
      <c r="K16" s="206">
        <f t="shared" si="0"/>
        <v>0</v>
      </c>
      <c r="L16" s="207">
        <v>0</v>
      </c>
    </row>
    <row r="17" spans="1:12" ht="18.399999999999999" customHeight="1" x14ac:dyDescent="0.15">
      <c r="A17" s="369"/>
      <c r="B17" s="369" t="s">
        <v>129</v>
      </c>
      <c r="C17" s="204" t="s">
        <v>130</v>
      </c>
      <c r="D17" s="215">
        <v>9010694000</v>
      </c>
      <c r="E17" s="206">
        <f t="shared" si="1"/>
        <v>7.4431159495107337</v>
      </c>
      <c r="F17" s="215">
        <v>9150454000</v>
      </c>
      <c r="G17" s="210"/>
      <c r="H17" s="366"/>
      <c r="I17" s="211" t="s">
        <v>116</v>
      </c>
      <c r="J17" s="212">
        <v>50595</v>
      </c>
      <c r="K17" s="209">
        <f t="shared" si="0"/>
        <v>4.3346625767448643E-5</v>
      </c>
      <c r="L17" s="212">
        <v>54926</v>
      </c>
    </row>
    <row r="18" spans="1:12" ht="18.399999999999999" customHeight="1" x14ac:dyDescent="0.15">
      <c r="A18" s="369"/>
      <c r="B18" s="369"/>
      <c r="C18" s="217" t="s">
        <v>131</v>
      </c>
      <c r="D18" s="215">
        <v>2707233000</v>
      </c>
      <c r="E18" s="209">
        <f t="shared" si="1"/>
        <v>2.2362593959290811</v>
      </c>
      <c r="F18" s="215">
        <v>2787797000</v>
      </c>
      <c r="G18" s="210"/>
      <c r="H18" s="367"/>
      <c r="I18" s="213" t="s">
        <v>112</v>
      </c>
      <c r="J18" s="214">
        <f>SUM(J16:J17)</f>
        <v>50595</v>
      </c>
      <c r="K18" s="206">
        <f t="shared" si="0"/>
        <v>4.3346625767448643E-5</v>
      </c>
      <c r="L18" s="214">
        <v>54926</v>
      </c>
    </row>
    <row r="19" spans="1:12" ht="18.399999999999999" customHeight="1" x14ac:dyDescent="0.15">
      <c r="A19" s="369"/>
      <c r="B19" s="369"/>
      <c r="C19" s="217" t="s">
        <v>132</v>
      </c>
      <c r="D19" s="215">
        <v>1372154000</v>
      </c>
      <c r="E19" s="209">
        <f t="shared" si="1"/>
        <v>1.1334422545682887</v>
      </c>
      <c r="F19" s="215">
        <v>1578245000</v>
      </c>
      <c r="G19" s="210"/>
      <c r="H19" s="380" t="s">
        <v>133</v>
      </c>
      <c r="I19" s="204" t="s">
        <v>134</v>
      </c>
      <c r="J19" s="207">
        <v>156728033</v>
      </c>
      <c r="K19" s="206">
        <f t="shared" si="0"/>
        <v>0.13427475825119758</v>
      </c>
      <c r="L19" s="207">
        <v>131768585</v>
      </c>
    </row>
    <row r="20" spans="1:12" ht="18.399999999999999" customHeight="1" x14ac:dyDescent="0.15">
      <c r="A20" s="369"/>
      <c r="B20" s="369"/>
      <c r="C20" s="217" t="s">
        <v>135</v>
      </c>
      <c r="D20" s="215">
        <v>0</v>
      </c>
      <c r="E20" s="209">
        <f t="shared" si="1"/>
        <v>0</v>
      </c>
      <c r="F20" s="215">
        <v>0</v>
      </c>
      <c r="G20" s="210"/>
      <c r="H20" s="381"/>
      <c r="I20" s="211" t="s">
        <v>116</v>
      </c>
      <c r="J20" s="212">
        <v>113363</v>
      </c>
      <c r="K20" s="209">
        <f t="shared" si="0"/>
        <v>9.7122315186782906E-5</v>
      </c>
      <c r="L20" s="212">
        <v>112127</v>
      </c>
    </row>
    <row r="21" spans="1:12" ht="18.399999999999999" customHeight="1" x14ac:dyDescent="0.15">
      <c r="A21" s="369"/>
      <c r="B21" s="369"/>
      <c r="C21" s="218" t="s">
        <v>136</v>
      </c>
      <c r="D21" s="212">
        <v>0</v>
      </c>
      <c r="E21" s="209">
        <f t="shared" si="1"/>
        <v>0</v>
      </c>
      <c r="F21" s="212">
        <v>0</v>
      </c>
      <c r="G21" s="210"/>
      <c r="H21" s="382"/>
      <c r="I21" s="213" t="s">
        <v>112</v>
      </c>
      <c r="J21" s="212">
        <f>SUM(J19:J20)</f>
        <v>156841396</v>
      </c>
      <c r="K21" s="206">
        <f t="shared" si="0"/>
        <v>0.13437188056638438</v>
      </c>
      <c r="L21" s="212">
        <v>131880712</v>
      </c>
    </row>
    <row r="22" spans="1:12" ht="18.399999999999999" customHeight="1" x14ac:dyDescent="0.15">
      <c r="A22" s="369"/>
      <c r="B22" s="370"/>
      <c r="C22" s="213" t="s">
        <v>112</v>
      </c>
      <c r="D22" s="212">
        <f>SUM(D17:D21)</f>
        <v>13090081000</v>
      </c>
      <c r="E22" s="206">
        <f t="shared" si="1"/>
        <v>10.812817600008104</v>
      </c>
      <c r="F22" s="212">
        <v>13516496000</v>
      </c>
      <c r="G22" s="210"/>
      <c r="H22" s="358" t="s">
        <v>137</v>
      </c>
      <c r="I22" s="360"/>
      <c r="J22" s="207">
        <v>0</v>
      </c>
      <c r="K22" s="206">
        <f t="shared" si="0"/>
        <v>0</v>
      </c>
      <c r="L22" s="207">
        <v>0</v>
      </c>
    </row>
    <row r="23" spans="1:12" ht="18.399999999999999" customHeight="1" x14ac:dyDescent="0.15">
      <c r="A23" s="370"/>
      <c r="B23" s="362" t="s">
        <v>112</v>
      </c>
      <c r="C23" s="362"/>
      <c r="D23" s="214">
        <f>SUM(D22,D16)</f>
        <v>35239811861</v>
      </c>
      <c r="E23" s="206">
        <f t="shared" si="1"/>
        <v>29.109190226675846</v>
      </c>
      <c r="F23" s="214">
        <v>36240183284</v>
      </c>
      <c r="G23" s="210"/>
      <c r="H23" s="364" t="s">
        <v>138</v>
      </c>
      <c r="I23" s="357"/>
      <c r="J23" s="212">
        <v>158844210</v>
      </c>
      <c r="K23" s="209">
        <f t="shared" si="0"/>
        <v>0.13608776610724427</v>
      </c>
      <c r="L23" s="212">
        <v>121707660</v>
      </c>
    </row>
    <row r="24" spans="1:12" ht="18.399999999999999" customHeight="1" x14ac:dyDescent="0.15">
      <c r="A24" s="358" t="s">
        <v>139</v>
      </c>
      <c r="B24" s="359"/>
      <c r="C24" s="360"/>
      <c r="D24" s="207">
        <v>0</v>
      </c>
      <c r="E24" s="206">
        <f t="shared" si="1"/>
        <v>0</v>
      </c>
      <c r="F24" s="207">
        <v>0</v>
      </c>
      <c r="G24" s="210"/>
      <c r="H24" s="365" t="s">
        <v>140</v>
      </c>
      <c r="I24" s="204" t="s">
        <v>141</v>
      </c>
      <c r="J24" s="207">
        <v>1508878580</v>
      </c>
      <c r="K24" s="206">
        <f t="shared" si="0"/>
        <v>1.2927126225077443</v>
      </c>
      <c r="L24" s="207">
        <v>2722913076</v>
      </c>
    </row>
    <row r="25" spans="1:12" ht="18.399999999999999" customHeight="1" x14ac:dyDescent="0.15">
      <c r="A25" s="361" t="s">
        <v>142</v>
      </c>
      <c r="B25" s="362"/>
      <c r="C25" s="363"/>
      <c r="D25" s="215">
        <v>39421742762</v>
      </c>
      <c r="E25" s="209">
        <f t="shared" si="1"/>
        <v>32.563596356657051</v>
      </c>
      <c r="F25" s="215">
        <v>42537824163</v>
      </c>
      <c r="G25" s="210"/>
      <c r="H25" s="366"/>
      <c r="I25" s="203" t="s">
        <v>143</v>
      </c>
      <c r="J25" s="215">
        <v>48188976</v>
      </c>
      <c r="K25" s="209">
        <f t="shared" si="0"/>
        <v>4.1285295163327691E-2</v>
      </c>
      <c r="L25" s="215">
        <v>50197348</v>
      </c>
    </row>
    <row r="26" spans="1:12" ht="18.399999999999999" customHeight="1" x14ac:dyDescent="0.15">
      <c r="A26" s="361" t="s">
        <v>144</v>
      </c>
      <c r="B26" s="362"/>
      <c r="C26" s="363"/>
      <c r="D26" s="215">
        <v>167118317</v>
      </c>
      <c r="E26" s="209">
        <f t="shared" si="1"/>
        <v>0.13804497308621189</v>
      </c>
      <c r="F26" s="215">
        <v>166205604</v>
      </c>
      <c r="G26" s="210"/>
      <c r="H26" s="366"/>
      <c r="I26" s="219" t="s">
        <v>145</v>
      </c>
      <c r="J26" s="212">
        <v>17142000</v>
      </c>
      <c r="K26" s="209">
        <f t="shared" si="0"/>
        <v>1.4686191499270772E-2</v>
      </c>
      <c r="L26" s="212">
        <v>20421000</v>
      </c>
    </row>
    <row r="27" spans="1:12" ht="18.399999999999999" customHeight="1" x14ac:dyDescent="0.15">
      <c r="A27" s="368" t="s">
        <v>146</v>
      </c>
      <c r="B27" s="371" t="s">
        <v>147</v>
      </c>
      <c r="C27" s="372"/>
      <c r="D27" s="220">
        <v>154708000</v>
      </c>
      <c r="E27" s="206">
        <f t="shared" si="1"/>
        <v>0.12779366187742106</v>
      </c>
      <c r="F27" s="207">
        <v>156465000</v>
      </c>
      <c r="G27" s="198"/>
      <c r="H27" s="367"/>
      <c r="I27" s="221" t="s">
        <v>112</v>
      </c>
      <c r="J27" s="212">
        <f>SUM(J24:J26)</f>
        <v>1574209556</v>
      </c>
      <c r="K27" s="206">
        <f t="shared" si="0"/>
        <v>1.348684109170343</v>
      </c>
      <c r="L27" s="212">
        <v>2793531424</v>
      </c>
    </row>
    <row r="28" spans="1:12" ht="18.399999999999999" customHeight="1" x14ac:dyDescent="0.15">
      <c r="A28" s="369"/>
      <c r="B28" s="351" t="s">
        <v>148</v>
      </c>
      <c r="C28" s="352"/>
      <c r="D28" s="196">
        <v>6064635000</v>
      </c>
      <c r="E28" s="209">
        <f t="shared" si="1"/>
        <v>5.0095787845487854</v>
      </c>
      <c r="F28" s="215">
        <v>5877432000</v>
      </c>
      <c r="G28" s="198"/>
      <c r="H28" s="373" t="s">
        <v>149</v>
      </c>
      <c r="I28" s="374"/>
      <c r="J28" s="215">
        <v>2403816000</v>
      </c>
      <c r="K28" s="206">
        <f t="shared" si="0"/>
        <v>2.0594389280720495</v>
      </c>
      <c r="L28" s="215">
        <v>5259342000</v>
      </c>
    </row>
    <row r="29" spans="1:12" ht="18.399999999999999" customHeight="1" x14ac:dyDescent="0.15">
      <c r="A29" s="369"/>
      <c r="B29" s="351" t="s">
        <v>150</v>
      </c>
      <c r="C29" s="352"/>
      <c r="D29" s="196">
        <v>841119132</v>
      </c>
      <c r="E29" s="209">
        <f t="shared" si="1"/>
        <v>0.69479079267677113</v>
      </c>
      <c r="F29" s="215">
        <v>850339717</v>
      </c>
      <c r="G29" s="198"/>
      <c r="H29" s="361" t="s">
        <v>151</v>
      </c>
      <c r="I29" s="363"/>
      <c r="J29" s="215">
        <v>52024204</v>
      </c>
      <c r="K29" s="209">
        <f t="shared" si="0"/>
        <v>4.4571078202142608E-2</v>
      </c>
      <c r="L29" s="215">
        <v>42266540</v>
      </c>
    </row>
    <row r="30" spans="1:12" ht="18.399999999999999" customHeight="1" x14ac:dyDescent="0.15">
      <c r="A30" s="369"/>
      <c r="B30" s="351" t="s">
        <v>152</v>
      </c>
      <c r="C30" s="352"/>
      <c r="D30" s="196">
        <v>2122000</v>
      </c>
      <c r="E30" s="209">
        <f t="shared" si="1"/>
        <v>1.7528385765693273E-3</v>
      </c>
      <c r="F30" s="215">
        <v>2073000</v>
      </c>
      <c r="G30" s="198"/>
      <c r="H30" s="353" t="s">
        <v>153</v>
      </c>
      <c r="I30" s="355"/>
      <c r="J30" s="214">
        <f>SUM(J5,J8,J11,J14,J15,J18,J21,J22,J23,J27,J28,J29)</f>
        <v>116721888046</v>
      </c>
      <c r="K30" s="222">
        <f t="shared" si="0"/>
        <v>100</v>
      </c>
      <c r="L30" s="214">
        <v>122445029073</v>
      </c>
    </row>
    <row r="31" spans="1:12" ht="18.399999999999999" customHeight="1" x14ac:dyDescent="0.15">
      <c r="A31" s="369"/>
      <c r="B31" s="351" t="s">
        <v>154</v>
      </c>
      <c r="C31" s="352"/>
      <c r="D31" s="223">
        <v>0</v>
      </c>
      <c r="E31" s="209">
        <f t="shared" si="1"/>
        <v>0</v>
      </c>
      <c r="F31" s="215">
        <v>0</v>
      </c>
      <c r="G31" s="198"/>
    </row>
    <row r="32" spans="1:12" ht="18.399999999999999" customHeight="1" x14ac:dyDescent="0.15">
      <c r="A32" s="369"/>
      <c r="B32" s="364" t="s">
        <v>136</v>
      </c>
      <c r="C32" s="357"/>
      <c r="D32" s="224">
        <v>0</v>
      </c>
      <c r="E32" s="225">
        <f t="shared" si="1"/>
        <v>0</v>
      </c>
      <c r="F32" s="212">
        <v>0</v>
      </c>
      <c r="G32" s="198"/>
    </row>
    <row r="33" spans="1:12" ht="18.399999999999999" customHeight="1" x14ac:dyDescent="0.15">
      <c r="A33" s="370"/>
      <c r="B33" s="356" t="s">
        <v>112</v>
      </c>
      <c r="C33" s="357"/>
      <c r="D33" s="226">
        <f>SUM(D27:D32)</f>
        <v>7062584132</v>
      </c>
      <c r="E33" s="206">
        <f t="shared" si="1"/>
        <v>5.8339160776795467</v>
      </c>
      <c r="F33" s="226">
        <v>6886309717</v>
      </c>
      <c r="G33" s="198"/>
      <c r="I33" s="195"/>
      <c r="J33" s="195"/>
      <c r="K33" s="195"/>
      <c r="L33" s="195"/>
    </row>
    <row r="34" spans="1:12" ht="18.399999999999999" customHeight="1" x14ac:dyDescent="0.15">
      <c r="A34" s="358" t="s">
        <v>155</v>
      </c>
      <c r="B34" s="359"/>
      <c r="C34" s="360"/>
      <c r="D34" s="207">
        <v>133921178</v>
      </c>
      <c r="E34" s="206">
        <f t="shared" si="1"/>
        <v>0.11062309473044653</v>
      </c>
      <c r="F34" s="207">
        <v>105160389</v>
      </c>
      <c r="G34" s="198"/>
      <c r="I34" s="195"/>
      <c r="J34" s="195"/>
      <c r="K34" s="195"/>
      <c r="L34" s="195"/>
    </row>
    <row r="35" spans="1:12" ht="18.399999999999999" customHeight="1" x14ac:dyDescent="0.15">
      <c r="A35" s="361" t="s">
        <v>156</v>
      </c>
      <c r="B35" s="362"/>
      <c r="C35" s="363"/>
      <c r="D35" s="215">
        <v>1571074000</v>
      </c>
      <c r="E35" s="209">
        <f t="shared" si="1"/>
        <v>1.2977564155726105</v>
      </c>
      <c r="F35" s="215">
        <v>1250000000</v>
      </c>
      <c r="G35" s="198"/>
      <c r="I35" s="195"/>
      <c r="J35" s="195"/>
      <c r="K35" s="195"/>
      <c r="L35" s="195"/>
    </row>
    <row r="36" spans="1:12" ht="18.399999999999999" customHeight="1" x14ac:dyDescent="0.15">
      <c r="A36" s="361" t="s">
        <v>157</v>
      </c>
      <c r="B36" s="362"/>
      <c r="C36" s="363"/>
      <c r="D36" s="215">
        <v>5141858630</v>
      </c>
      <c r="E36" s="209">
        <f t="shared" si="1"/>
        <v>4.2473365513336061</v>
      </c>
      <c r="F36" s="215">
        <v>8033666563</v>
      </c>
      <c r="G36" s="198"/>
      <c r="I36" s="195"/>
      <c r="J36" s="195"/>
      <c r="K36" s="195"/>
      <c r="L36" s="195"/>
    </row>
    <row r="37" spans="1:12" ht="18.399999999999999" customHeight="1" x14ac:dyDescent="0.15">
      <c r="A37" s="364" t="s">
        <v>158</v>
      </c>
      <c r="B37" s="356"/>
      <c r="C37" s="357"/>
      <c r="D37" s="212">
        <v>182228</v>
      </c>
      <c r="E37" s="225">
        <f t="shared" si="1"/>
        <v>1.5052604530210904E-4</v>
      </c>
      <c r="F37" s="212">
        <v>111159</v>
      </c>
      <c r="G37" s="198"/>
      <c r="I37" s="195"/>
      <c r="J37" s="195"/>
      <c r="K37" s="195"/>
      <c r="L37" s="195"/>
    </row>
    <row r="38" spans="1:12" ht="18.399999999999999" customHeight="1" x14ac:dyDescent="0.15">
      <c r="A38" s="364" t="s">
        <v>153</v>
      </c>
      <c r="B38" s="356"/>
      <c r="C38" s="357"/>
      <c r="D38" s="215">
        <f>SUM(D10,D23,D24,D25,D26,D33,D34,D35,D36,D37)</f>
        <v>121060776980</v>
      </c>
      <c r="E38" s="225">
        <f t="shared" si="1"/>
        <v>100</v>
      </c>
      <c r="F38" s="215">
        <v>127586887703</v>
      </c>
      <c r="G38" s="198"/>
      <c r="I38" s="195"/>
      <c r="J38" s="195"/>
      <c r="K38" s="195"/>
      <c r="L38" s="195"/>
    </row>
    <row r="39" spans="1:12" ht="18.399999999999999" customHeight="1" x14ac:dyDescent="0.15">
      <c r="A39" s="353" t="s">
        <v>159</v>
      </c>
      <c r="B39" s="354"/>
      <c r="C39" s="355"/>
      <c r="D39" s="214">
        <f>D38-J30</f>
        <v>4338888934</v>
      </c>
      <c r="E39" s="222"/>
      <c r="F39" s="214">
        <v>5141858630</v>
      </c>
      <c r="G39" s="198"/>
      <c r="I39" s="195"/>
      <c r="J39" s="195"/>
      <c r="K39" s="195"/>
      <c r="L39" s="195"/>
    </row>
    <row r="40" spans="1:12" ht="18.399999999999999" customHeight="1" x14ac:dyDescent="0.15">
      <c r="A40" s="353" t="s">
        <v>160</v>
      </c>
      <c r="B40" s="354"/>
      <c r="C40" s="355"/>
      <c r="D40" s="214">
        <v>10361884116</v>
      </c>
      <c r="E40" s="222"/>
      <c r="F40" s="214">
        <v>9529142116</v>
      </c>
      <c r="G40" s="198"/>
      <c r="I40" s="195"/>
      <c r="J40" s="195"/>
      <c r="K40" s="195"/>
      <c r="L40" s="195"/>
    </row>
    <row r="41" spans="1:12" ht="19.899999999999999" customHeight="1" x14ac:dyDescent="0.15">
      <c r="A41" s="198"/>
      <c r="B41" s="198"/>
      <c r="C41" s="198"/>
      <c r="I41" s="195"/>
      <c r="J41" s="195"/>
      <c r="K41" s="195"/>
      <c r="L41" s="195"/>
    </row>
    <row r="42" spans="1:12" ht="19.899999999999999" customHeight="1" x14ac:dyDescent="0.15">
      <c r="A42" s="198"/>
      <c r="B42" s="198"/>
      <c r="C42" s="198"/>
      <c r="I42" s="195"/>
      <c r="J42" s="195"/>
      <c r="K42" s="195"/>
      <c r="L42" s="195"/>
    </row>
    <row r="43" spans="1:12" ht="19.899999999999999" customHeight="1" x14ac:dyDescent="0.15">
      <c r="A43" s="198"/>
      <c r="C43" s="198"/>
      <c r="I43" s="195"/>
      <c r="J43" s="195"/>
      <c r="K43" s="195"/>
      <c r="L43" s="195"/>
    </row>
    <row r="44" spans="1:12" ht="19.899999999999999" customHeight="1" x14ac:dyDescent="0.15">
      <c r="A44" s="198"/>
      <c r="I44" s="195"/>
      <c r="J44" s="195"/>
      <c r="K44" s="195"/>
      <c r="L44" s="195"/>
    </row>
    <row r="45" spans="1:12" ht="19.899999999999999" customHeight="1" x14ac:dyDescent="0.15">
      <c r="I45" s="195"/>
      <c r="J45" s="195"/>
      <c r="K45" s="195"/>
      <c r="L45" s="195"/>
    </row>
    <row r="46" spans="1:12" ht="19.899999999999999" customHeight="1" x14ac:dyDescent="0.15">
      <c r="I46" s="195"/>
      <c r="J46" s="195"/>
      <c r="K46" s="195"/>
      <c r="L46" s="195"/>
    </row>
    <row r="53" spans="3:4" x14ac:dyDescent="0.15">
      <c r="C53" s="195" t="s">
        <v>161</v>
      </c>
      <c r="D53" s="195">
        <v>2022</v>
      </c>
    </row>
    <row r="54" spans="3:4" x14ac:dyDescent="0.15">
      <c r="C54" s="195" t="s">
        <v>162</v>
      </c>
      <c r="D54" s="196" t="str">
        <f>"d:\data\jigyo\"&amp;nen&amp;"\PDF（作業用）\"</f>
        <v>d:\data\jigyo\2022\PDF（作業用）\</v>
      </c>
    </row>
  </sheetData>
  <mergeCells count="41">
    <mergeCell ref="A4:C4"/>
    <mergeCell ref="H4:I4"/>
    <mergeCell ref="A5:A10"/>
    <mergeCell ref="B5:B8"/>
    <mergeCell ref="H5:I5"/>
    <mergeCell ref="H6:H8"/>
    <mergeCell ref="B9:C9"/>
    <mergeCell ref="H9:H11"/>
    <mergeCell ref="B10:C10"/>
    <mergeCell ref="A11:A23"/>
    <mergeCell ref="B11:B16"/>
    <mergeCell ref="H12:H14"/>
    <mergeCell ref="H15:I15"/>
    <mergeCell ref="H16:H18"/>
    <mergeCell ref="B17:B22"/>
    <mergeCell ref="H19:H21"/>
    <mergeCell ref="H22:I22"/>
    <mergeCell ref="B32:C32"/>
    <mergeCell ref="B23:C23"/>
    <mergeCell ref="H23:I23"/>
    <mergeCell ref="A24:C24"/>
    <mergeCell ref="H24:H27"/>
    <mergeCell ref="A25:C25"/>
    <mergeCell ref="A26:C26"/>
    <mergeCell ref="A27:A33"/>
    <mergeCell ref="B27:C27"/>
    <mergeCell ref="B28:C28"/>
    <mergeCell ref="H28:I28"/>
    <mergeCell ref="B29:C29"/>
    <mergeCell ref="H29:I29"/>
    <mergeCell ref="B30:C30"/>
    <mergeCell ref="H30:I30"/>
    <mergeCell ref="B31:C31"/>
    <mergeCell ref="A39:C39"/>
    <mergeCell ref="A40:C40"/>
    <mergeCell ref="B33:C33"/>
    <mergeCell ref="A34:C34"/>
    <mergeCell ref="A35:C35"/>
    <mergeCell ref="A36:C36"/>
    <mergeCell ref="A37:C37"/>
    <mergeCell ref="A38:C38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scale="95" firstPageNumber="52" orientation="portrait" useFirstPageNumber="1" r:id="rId1"/>
  <headerFooter scaleWithDoc="0" alignWithMargins="0">
    <oddFooter>&amp;C&amp;"ＭＳ 明朝,標準"&amp;12- &amp;P -</oddFooter>
  </headerFooter>
  <colBreaks count="1" manualBreakCount="1">
    <brk id="7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3]!Make_PDF">
                <anchor moveWithCells="1">
                  <from>
                    <xdr:col>3</xdr:col>
                    <xdr:colOff>885825</xdr:colOff>
                    <xdr:row>49</xdr:row>
                    <xdr:rowOff>9525</xdr:rowOff>
                  </from>
                  <to>
                    <xdr:col>4</xdr:col>
                    <xdr:colOff>76200</xdr:colOff>
                    <xdr:row>50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3E998-B0A1-4DA4-AFF0-43CAE09D2F39}">
  <sheetPr codeName="Sheet3"/>
  <dimension ref="B1:CD168"/>
  <sheetViews>
    <sheetView showGridLines="0" zoomScaleNormal="100" zoomScaleSheetLayoutView="100" workbookViewId="0"/>
  </sheetViews>
  <sheetFormatPr defaultRowHeight="19.149999999999999" customHeight="1" x14ac:dyDescent="0.15"/>
  <cols>
    <col min="2" max="2" width="12.5703125" customWidth="1"/>
    <col min="3" max="3" width="16.7109375" customWidth="1"/>
    <col min="4" max="4" width="16.140625" customWidth="1"/>
    <col min="5" max="5" width="12.42578125" customWidth="1"/>
    <col min="6" max="6" width="7.85546875" customWidth="1"/>
    <col min="7" max="7" width="15.7109375" customWidth="1"/>
    <col min="8" max="8" width="15.140625" customWidth="1"/>
    <col min="9" max="9" width="13.42578125" customWidth="1"/>
    <col min="10" max="10" width="8.28515625" customWidth="1"/>
    <col min="12" max="13" width="18.7109375" customWidth="1"/>
    <col min="14" max="14" width="17.7109375" customWidth="1"/>
    <col min="15" max="18" width="12.7109375" customWidth="1"/>
    <col min="20" max="20" width="13.140625" customWidth="1"/>
    <col min="21" max="22" width="16.7109375" customWidth="1"/>
    <col min="23" max="23" width="12.7109375" customWidth="1"/>
    <col min="24" max="24" width="8.28515625" customWidth="1"/>
    <col min="25" max="25" width="14.7109375" customWidth="1"/>
    <col min="26" max="26" width="13.7109375" customWidth="1"/>
    <col min="27" max="27" width="12.7109375" customWidth="1"/>
    <col min="28" max="28" width="8" customWidth="1"/>
    <col min="30" max="31" width="18.7109375" customWidth="1"/>
    <col min="32" max="32" width="16.42578125" customWidth="1"/>
    <col min="33" max="35" width="12.7109375" customWidth="1"/>
    <col min="36" max="36" width="13" customWidth="1"/>
    <col min="38" max="38" width="11.85546875" customWidth="1"/>
    <col min="39" max="40" width="16.7109375" customWidth="1"/>
    <col min="41" max="41" width="12.7109375" customWidth="1"/>
    <col min="42" max="42" width="7.85546875" customWidth="1"/>
    <col min="43" max="44" width="15.7109375" customWidth="1"/>
    <col min="45" max="45" width="12.7109375" customWidth="1"/>
    <col min="46" max="46" width="7.85546875" customWidth="1"/>
    <col min="48" max="49" width="18.7109375" customWidth="1"/>
    <col min="50" max="50" width="17.7109375" customWidth="1"/>
    <col min="51" max="53" width="12.7109375" customWidth="1"/>
    <col min="54" max="54" width="13" customWidth="1"/>
    <col min="56" max="56" width="11.140625" customWidth="1"/>
    <col min="57" max="60" width="10.42578125" customWidth="1"/>
    <col min="61" max="61" width="13.28515625" customWidth="1"/>
    <col min="62" max="65" width="10.42578125" customWidth="1"/>
    <col min="66" max="66" width="13.28515625" customWidth="1"/>
    <col min="68" max="68" width="11.140625" customWidth="1"/>
    <col min="69" max="71" width="10.42578125" customWidth="1"/>
    <col min="72" max="72" width="13.28515625" customWidth="1"/>
    <col min="73" max="73" width="11.5703125" customWidth="1"/>
    <col min="74" max="74" width="11.7109375" customWidth="1"/>
    <col min="75" max="75" width="12.7109375" customWidth="1"/>
    <col min="76" max="76" width="17.42578125" customWidth="1"/>
    <col min="77" max="77" width="11.5703125" customWidth="1"/>
    <col min="78" max="78" width="11.7109375" customWidth="1"/>
    <col min="81" max="81" width="9.7109375" customWidth="1"/>
    <col min="82" max="82" width="12.7109375" customWidth="1"/>
  </cols>
  <sheetData>
    <row r="1" spans="2:82" ht="19.149999999999999" customHeight="1" x14ac:dyDescent="0.15">
      <c r="B1" s="227" t="s">
        <v>163</v>
      </c>
      <c r="R1" s="3" t="s">
        <v>163</v>
      </c>
      <c r="T1" s="2" t="s">
        <v>164</v>
      </c>
      <c r="AJ1" s="3" t="s">
        <v>163</v>
      </c>
      <c r="AL1" s="2" t="s">
        <v>164</v>
      </c>
      <c r="BB1" s="3" t="s">
        <v>163</v>
      </c>
    </row>
    <row r="2" spans="2:82" ht="19.149999999999999" customHeight="1" x14ac:dyDescent="0.15">
      <c r="B2" s="2" t="s">
        <v>165</v>
      </c>
      <c r="C2" s="2"/>
      <c r="D2" s="2"/>
      <c r="E2" s="2"/>
      <c r="F2" s="2"/>
      <c r="G2" s="2"/>
      <c r="H2" s="2"/>
      <c r="I2" s="2"/>
      <c r="J2" s="2"/>
      <c r="R2" s="3" t="s">
        <v>166</v>
      </c>
      <c r="T2" s="2" t="s">
        <v>166</v>
      </c>
      <c r="AB2" s="3"/>
      <c r="AJ2" s="3" t="s">
        <v>166</v>
      </c>
      <c r="AL2" s="4" t="s">
        <v>166</v>
      </c>
      <c r="AT2" s="3"/>
      <c r="BB2" s="3" t="s">
        <v>167</v>
      </c>
      <c r="BD2" s="4" t="s">
        <v>163</v>
      </c>
      <c r="BP2" s="4" t="s">
        <v>163</v>
      </c>
      <c r="BW2" s="4" t="s">
        <v>163</v>
      </c>
    </row>
    <row r="3" spans="2:82" ht="19.149999999999999" customHeight="1" x14ac:dyDescent="0.15">
      <c r="B3" s="2" t="s">
        <v>168</v>
      </c>
      <c r="C3" s="2"/>
      <c r="D3" s="2"/>
      <c r="E3" s="2"/>
      <c r="F3" s="2"/>
      <c r="G3" s="2"/>
      <c r="H3" s="2"/>
      <c r="I3" s="2"/>
      <c r="J3" s="3" t="s">
        <v>169</v>
      </c>
      <c r="L3" s="2"/>
      <c r="M3" s="2"/>
      <c r="N3" s="2"/>
      <c r="O3" s="2"/>
      <c r="P3" s="2"/>
      <c r="Q3" s="2"/>
      <c r="R3" s="3" t="s">
        <v>170</v>
      </c>
      <c r="T3" s="2" t="s">
        <v>171</v>
      </c>
      <c r="U3" s="2"/>
      <c r="V3" s="2"/>
      <c r="W3" s="2"/>
      <c r="X3" s="2"/>
      <c r="Y3" s="2"/>
      <c r="Z3" s="2"/>
      <c r="AA3" s="2"/>
      <c r="AB3" s="3" t="s">
        <v>172</v>
      </c>
      <c r="AD3" s="2"/>
      <c r="AE3" s="2"/>
      <c r="AF3" s="2"/>
      <c r="AG3" s="2"/>
      <c r="AH3" s="2"/>
      <c r="AI3" s="2"/>
      <c r="AJ3" s="3" t="s">
        <v>173</v>
      </c>
      <c r="AL3" s="2" t="s">
        <v>174</v>
      </c>
      <c r="AM3" s="2"/>
      <c r="AN3" s="2"/>
      <c r="AO3" s="2"/>
      <c r="AP3" s="2"/>
      <c r="AQ3" s="2"/>
      <c r="AR3" s="2"/>
      <c r="AS3" s="2"/>
      <c r="AT3" s="3" t="s">
        <v>172</v>
      </c>
      <c r="AV3" s="2"/>
      <c r="AW3" s="2"/>
      <c r="AX3" s="2"/>
      <c r="AY3" s="2"/>
      <c r="AZ3" s="2"/>
      <c r="BA3" s="2"/>
      <c r="BB3" s="3" t="s">
        <v>175</v>
      </c>
      <c r="BD3" s="2" t="s">
        <v>176</v>
      </c>
      <c r="BE3" s="2"/>
      <c r="BF3" s="2"/>
      <c r="BG3" s="2"/>
      <c r="BH3" s="2"/>
      <c r="BI3" s="2"/>
      <c r="BJ3" s="2"/>
      <c r="BK3" s="2"/>
      <c r="BL3" s="2"/>
      <c r="BM3" s="2"/>
      <c r="BN3" s="2"/>
      <c r="BP3" s="2" t="s">
        <v>176</v>
      </c>
      <c r="BQ3" s="2"/>
      <c r="BR3" s="2"/>
      <c r="BS3" s="2"/>
      <c r="BT3" s="2"/>
      <c r="BU3" s="2"/>
      <c r="BW3" s="2" t="s">
        <v>177</v>
      </c>
      <c r="BX3" s="2"/>
      <c r="BY3" s="2"/>
      <c r="BZ3" s="2"/>
      <c r="CA3" s="2"/>
      <c r="CB3" s="2"/>
      <c r="CC3" s="2"/>
      <c r="CD3" s="2"/>
    </row>
    <row r="4" spans="2:82" ht="19.149999999999999" customHeight="1" x14ac:dyDescent="0.15">
      <c r="B4" s="228"/>
      <c r="C4" s="16" t="s">
        <v>178</v>
      </c>
      <c r="D4" s="8"/>
      <c r="E4" s="8"/>
      <c r="F4" s="8"/>
      <c r="G4" s="16" t="s">
        <v>179</v>
      </c>
      <c r="H4" s="8"/>
      <c r="I4" s="8"/>
      <c r="J4" s="9"/>
      <c r="L4" s="229" t="s">
        <v>28</v>
      </c>
      <c r="M4" s="230"/>
      <c r="N4" s="230"/>
      <c r="O4" s="230"/>
      <c r="P4" s="401" t="s">
        <v>180</v>
      </c>
      <c r="Q4" s="348"/>
      <c r="R4" s="13"/>
      <c r="T4" s="228"/>
      <c r="U4" s="16" t="s">
        <v>178</v>
      </c>
      <c r="V4" s="8"/>
      <c r="W4" s="8"/>
      <c r="X4" s="8"/>
      <c r="Y4" s="16" t="s">
        <v>179</v>
      </c>
      <c r="Z4" s="8"/>
      <c r="AA4" s="8"/>
      <c r="AB4" s="9"/>
      <c r="AD4" s="229" t="s">
        <v>28</v>
      </c>
      <c r="AE4" s="230"/>
      <c r="AF4" s="230"/>
      <c r="AG4" s="230"/>
      <c r="AH4" s="401" t="s">
        <v>180</v>
      </c>
      <c r="AI4" s="348"/>
      <c r="AJ4" s="13"/>
      <c r="AL4" s="228"/>
      <c r="AM4" s="16" t="s">
        <v>178</v>
      </c>
      <c r="AN4" s="8"/>
      <c r="AO4" s="8"/>
      <c r="AP4" s="8"/>
      <c r="AQ4" s="16" t="s">
        <v>179</v>
      </c>
      <c r="AR4" s="8"/>
      <c r="AS4" s="8"/>
      <c r="AT4" s="9"/>
      <c r="AV4" s="229" t="s">
        <v>28</v>
      </c>
      <c r="AW4" s="230"/>
      <c r="AX4" s="230"/>
      <c r="AY4" s="230"/>
      <c r="AZ4" s="401" t="s">
        <v>180</v>
      </c>
      <c r="BA4" s="348"/>
      <c r="BB4" s="13"/>
      <c r="BD4" s="5"/>
      <c r="BE4" s="8" t="s">
        <v>181</v>
      </c>
      <c r="BF4" s="8"/>
      <c r="BG4" s="8"/>
      <c r="BH4" s="8"/>
      <c r="BI4" s="8"/>
      <c r="BJ4" s="16" t="s">
        <v>182</v>
      </c>
      <c r="BK4" s="8"/>
      <c r="BL4" s="8"/>
      <c r="BM4" s="8"/>
      <c r="BN4" s="9"/>
      <c r="BP4" s="231" t="s">
        <v>183</v>
      </c>
      <c r="BQ4" s="8"/>
      <c r="BR4" s="8"/>
      <c r="BS4" s="8"/>
      <c r="BT4" s="8"/>
      <c r="BU4" s="13"/>
      <c r="BW4" s="5"/>
      <c r="BX4" s="232" t="s">
        <v>13</v>
      </c>
      <c r="BY4" s="11"/>
      <c r="BZ4" s="11"/>
      <c r="CA4" s="7" t="s">
        <v>184</v>
      </c>
      <c r="CB4" s="8"/>
      <c r="CC4" s="8"/>
      <c r="CD4" s="9"/>
    </row>
    <row r="5" spans="2:82" ht="19.149999999999999" customHeight="1" x14ac:dyDescent="0.15">
      <c r="B5" s="399" t="s">
        <v>12</v>
      </c>
      <c r="C5" s="349" t="s">
        <v>185</v>
      </c>
      <c r="D5" s="349" t="s">
        <v>186</v>
      </c>
      <c r="E5" s="391" t="s">
        <v>187</v>
      </c>
      <c r="G5" s="349" t="s">
        <v>185</v>
      </c>
      <c r="H5" s="349" t="s">
        <v>186</v>
      </c>
      <c r="I5" s="391" t="s">
        <v>187</v>
      </c>
      <c r="J5" s="233"/>
      <c r="L5" s="389" t="s">
        <v>185</v>
      </c>
      <c r="M5" s="349" t="s">
        <v>186</v>
      </c>
      <c r="N5" s="391" t="s">
        <v>187</v>
      </c>
      <c r="O5" s="234"/>
      <c r="P5" s="33" t="s">
        <v>188</v>
      </c>
      <c r="Q5" s="235"/>
      <c r="R5" s="400" t="s">
        <v>12</v>
      </c>
      <c r="T5" s="399" t="s">
        <v>12</v>
      </c>
      <c r="U5" s="349" t="s">
        <v>185</v>
      </c>
      <c r="V5" s="349" t="s">
        <v>186</v>
      </c>
      <c r="W5" s="391" t="s">
        <v>187</v>
      </c>
      <c r="Y5" s="349" t="s">
        <v>185</v>
      </c>
      <c r="Z5" s="349" t="s">
        <v>186</v>
      </c>
      <c r="AA5" s="391" t="s">
        <v>187</v>
      </c>
      <c r="AB5" s="233"/>
      <c r="AD5" s="389" t="s">
        <v>185</v>
      </c>
      <c r="AE5" s="349" t="s">
        <v>186</v>
      </c>
      <c r="AF5" s="391" t="s">
        <v>187</v>
      </c>
      <c r="AG5" s="234"/>
      <c r="AH5" s="33" t="s">
        <v>188</v>
      </c>
      <c r="AI5" s="235"/>
      <c r="AJ5" s="388" t="s">
        <v>12</v>
      </c>
      <c r="AL5" s="399" t="s">
        <v>12</v>
      </c>
      <c r="AM5" s="349" t="s">
        <v>185</v>
      </c>
      <c r="AN5" s="349" t="s">
        <v>186</v>
      </c>
      <c r="AO5" s="391" t="s">
        <v>187</v>
      </c>
      <c r="AQ5" s="349" t="s">
        <v>185</v>
      </c>
      <c r="AR5" s="349" t="s">
        <v>186</v>
      </c>
      <c r="AS5" s="391" t="s">
        <v>187</v>
      </c>
      <c r="AT5" s="233"/>
      <c r="AV5" s="389" t="s">
        <v>185</v>
      </c>
      <c r="AW5" s="349" t="s">
        <v>186</v>
      </c>
      <c r="AX5" s="391" t="s">
        <v>187</v>
      </c>
      <c r="AY5" s="234"/>
      <c r="AZ5" s="33" t="s">
        <v>188</v>
      </c>
      <c r="BA5" s="235"/>
      <c r="BB5" s="400" t="s">
        <v>12</v>
      </c>
      <c r="BD5" s="236"/>
      <c r="BE5" s="237" t="s">
        <v>189</v>
      </c>
      <c r="BF5" s="238"/>
      <c r="BG5" s="238"/>
      <c r="BH5" s="238"/>
      <c r="BI5" s="349" t="s">
        <v>190</v>
      </c>
      <c r="BJ5" s="238" t="s">
        <v>189</v>
      </c>
      <c r="BK5" s="238"/>
      <c r="BL5" s="238"/>
      <c r="BM5" s="238"/>
      <c r="BN5" s="383" t="s">
        <v>190</v>
      </c>
      <c r="BP5" s="392" t="s">
        <v>191</v>
      </c>
      <c r="BQ5" s="393"/>
      <c r="BR5" s="393"/>
      <c r="BS5" s="386"/>
      <c r="BT5" s="349" t="s">
        <v>190</v>
      </c>
      <c r="BU5" s="233"/>
      <c r="BW5" s="236"/>
      <c r="BX5" s="385" t="s">
        <v>192</v>
      </c>
      <c r="BY5" s="385" t="s">
        <v>193</v>
      </c>
      <c r="BZ5" s="385" t="s">
        <v>194</v>
      </c>
      <c r="CA5" s="391" t="s">
        <v>195</v>
      </c>
      <c r="CB5" s="34" t="s">
        <v>196</v>
      </c>
      <c r="CC5" s="34"/>
      <c r="CD5" s="239"/>
    </row>
    <row r="6" spans="2:82" ht="19.149999999999999" customHeight="1" x14ac:dyDescent="0.15">
      <c r="B6" s="399"/>
      <c r="C6" s="385"/>
      <c r="D6" s="385"/>
      <c r="E6" s="396"/>
      <c r="F6" s="32" t="s">
        <v>197</v>
      </c>
      <c r="G6" s="385"/>
      <c r="H6" s="385"/>
      <c r="I6" s="396"/>
      <c r="J6" s="240" t="s">
        <v>197</v>
      </c>
      <c r="L6" s="390"/>
      <c r="M6" s="385"/>
      <c r="N6" s="396"/>
      <c r="O6" s="23" t="s">
        <v>197</v>
      </c>
      <c r="P6" s="394" t="str">
        <f>R11</f>
        <v>令和2年度</v>
      </c>
      <c r="Q6" s="349" t="str">
        <f>R12</f>
        <v>令和3年度</v>
      </c>
      <c r="R6" s="400"/>
      <c r="T6" s="399"/>
      <c r="U6" s="385"/>
      <c r="V6" s="385"/>
      <c r="W6" s="396"/>
      <c r="X6" s="32" t="s">
        <v>197</v>
      </c>
      <c r="Y6" s="385"/>
      <c r="Z6" s="385"/>
      <c r="AA6" s="396"/>
      <c r="AB6" s="240" t="s">
        <v>197</v>
      </c>
      <c r="AD6" s="390"/>
      <c r="AE6" s="385"/>
      <c r="AF6" s="396"/>
      <c r="AG6" s="23" t="s">
        <v>197</v>
      </c>
      <c r="AH6" s="349" t="str">
        <f>AJ11</f>
        <v>令和2年度</v>
      </c>
      <c r="AI6" s="349" t="str">
        <f>AJ12</f>
        <v>令和3年度</v>
      </c>
      <c r="AJ6" s="388"/>
      <c r="AL6" s="399"/>
      <c r="AM6" s="385"/>
      <c r="AN6" s="385"/>
      <c r="AO6" s="396"/>
      <c r="AP6" s="32" t="s">
        <v>197</v>
      </c>
      <c r="AQ6" s="385"/>
      <c r="AR6" s="385"/>
      <c r="AS6" s="396"/>
      <c r="AT6" s="240" t="s">
        <v>197</v>
      </c>
      <c r="AV6" s="390"/>
      <c r="AW6" s="385"/>
      <c r="AX6" s="396"/>
      <c r="AY6" s="23" t="s">
        <v>197</v>
      </c>
      <c r="AZ6" s="394" t="str">
        <f>BB11</f>
        <v>令和2年度</v>
      </c>
      <c r="BA6" s="349" t="str">
        <f>BB12</f>
        <v>令和3年度</v>
      </c>
      <c r="BB6" s="400"/>
      <c r="BD6" s="399" t="s">
        <v>198</v>
      </c>
      <c r="BE6" s="349" t="s">
        <v>199</v>
      </c>
      <c r="BF6" s="349" t="s">
        <v>200</v>
      </c>
      <c r="BG6" s="349" t="s">
        <v>201</v>
      </c>
      <c r="BH6" s="386" t="s">
        <v>202</v>
      </c>
      <c r="BI6" s="385"/>
      <c r="BJ6" s="349" t="s">
        <v>199</v>
      </c>
      <c r="BK6" s="349" t="s">
        <v>200</v>
      </c>
      <c r="BL6" s="349" t="s">
        <v>201</v>
      </c>
      <c r="BM6" s="386" t="s">
        <v>202</v>
      </c>
      <c r="BN6" s="400"/>
      <c r="BP6" s="389" t="s">
        <v>199</v>
      </c>
      <c r="BQ6" s="349" t="s">
        <v>200</v>
      </c>
      <c r="BR6" s="349" t="s">
        <v>201</v>
      </c>
      <c r="BS6" s="386" t="s">
        <v>202</v>
      </c>
      <c r="BT6" s="385"/>
      <c r="BU6" s="388" t="s">
        <v>198</v>
      </c>
      <c r="BW6" s="241" t="s">
        <v>12</v>
      </c>
      <c r="BX6" s="385"/>
      <c r="BY6" s="385"/>
      <c r="BZ6" s="385"/>
      <c r="CA6" s="385"/>
      <c r="CB6" s="349" t="s">
        <v>28</v>
      </c>
      <c r="CC6" s="349" t="s">
        <v>203</v>
      </c>
      <c r="CD6" s="383" t="s">
        <v>204</v>
      </c>
    </row>
    <row r="7" spans="2:82" ht="19.149999999999999" customHeight="1" x14ac:dyDescent="0.15">
      <c r="B7" s="242"/>
      <c r="C7" s="350"/>
      <c r="D7" s="350"/>
      <c r="E7" s="397"/>
      <c r="F7" s="243"/>
      <c r="G7" s="350"/>
      <c r="H7" s="350"/>
      <c r="I7" s="397"/>
      <c r="J7" s="54"/>
      <c r="L7" s="398"/>
      <c r="M7" s="350"/>
      <c r="N7" s="397"/>
      <c r="O7" s="44"/>
      <c r="P7" s="395"/>
      <c r="Q7" s="350"/>
      <c r="R7" s="57"/>
      <c r="T7" s="242"/>
      <c r="U7" s="350"/>
      <c r="V7" s="350"/>
      <c r="W7" s="397"/>
      <c r="X7" s="243"/>
      <c r="Y7" s="350"/>
      <c r="Z7" s="350"/>
      <c r="AA7" s="397"/>
      <c r="AB7" s="54"/>
      <c r="AD7" s="398"/>
      <c r="AE7" s="350"/>
      <c r="AF7" s="397"/>
      <c r="AG7" s="44"/>
      <c r="AH7" s="350"/>
      <c r="AI7" s="350"/>
      <c r="AJ7" s="244"/>
      <c r="AL7" s="242"/>
      <c r="AM7" s="350"/>
      <c r="AN7" s="350"/>
      <c r="AO7" s="397"/>
      <c r="AP7" s="243"/>
      <c r="AQ7" s="350"/>
      <c r="AR7" s="350"/>
      <c r="AS7" s="397"/>
      <c r="AT7" s="54"/>
      <c r="AV7" s="398"/>
      <c r="AW7" s="350"/>
      <c r="AX7" s="397"/>
      <c r="AY7" s="44"/>
      <c r="AZ7" s="395"/>
      <c r="BA7" s="350"/>
      <c r="BB7" s="244"/>
      <c r="BD7" s="399"/>
      <c r="BE7" s="385"/>
      <c r="BF7" s="385"/>
      <c r="BG7" s="385"/>
      <c r="BH7" s="387"/>
      <c r="BI7" s="385"/>
      <c r="BJ7" s="385"/>
      <c r="BK7" s="385"/>
      <c r="BL7" s="385"/>
      <c r="BM7" s="387"/>
      <c r="BN7" s="400"/>
      <c r="BP7" s="390"/>
      <c r="BQ7" s="385"/>
      <c r="BR7" s="385"/>
      <c r="BS7" s="387"/>
      <c r="BT7" s="385"/>
      <c r="BU7" s="388"/>
      <c r="BW7" s="242"/>
      <c r="BX7" s="245" t="s">
        <v>205</v>
      </c>
      <c r="BY7" s="245" t="s">
        <v>206</v>
      </c>
      <c r="BZ7" s="245" t="s">
        <v>207</v>
      </c>
      <c r="CA7" s="350"/>
      <c r="CB7" s="350"/>
      <c r="CC7" s="350"/>
      <c r="CD7" s="384"/>
    </row>
    <row r="8" spans="2:82" ht="19.899999999999999" customHeight="1" x14ac:dyDescent="0.15">
      <c r="B8" s="66" t="s">
        <v>57</v>
      </c>
      <c r="C8" s="246"/>
      <c r="D8" s="246"/>
      <c r="E8" s="62"/>
      <c r="F8" s="62"/>
      <c r="G8" s="62"/>
      <c r="H8" s="62"/>
      <c r="I8" s="62"/>
      <c r="J8" s="247"/>
      <c r="L8" s="248"/>
      <c r="M8" s="62"/>
      <c r="N8" s="62"/>
      <c r="O8" s="62"/>
      <c r="P8" s="62"/>
      <c r="Q8" s="62"/>
      <c r="R8" s="64" t="s">
        <v>57</v>
      </c>
      <c r="T8" s="66" t="s">
        <v>57</v>
      </c>
      <c r="U8" s="246"/>
      <c r="V8" s="246"/>
      <c r="W8" s="246"/>
      <c r="X8" s="62"/>
      <c r="Y8" s="62"/>
      <c r="Z8" s="62"/>
      <c r="AA8" s="62"/>
      <c r="AB8" s="247"/>
      <c r="AD8" s="248"/>
      <c r="AE8" s="62"/>
      <c r="AF8" s="62"/>
      <c r="AG8" s="62"/>
      <c r="AH8" s="62"/>
      <c r="AI8" s="62"/>
      <c r="AJ8" s="64" t="s">
        <v>57</v>
      </c>
      <c r="AL8" s="66" t="s">
        <v>57</v>
      </c>
      <c r="AM8" s="62"/>
      <c r="AN8" s="62"/>
      <c r="AO8" s="62"/>
      <c r="AP8" s="62"/>
      <c r="AQ8" s="62"/>
      <c r="AR8" s="62"/>
      <c r="AS8" s="62"/>
      <c r="AT8" s="247"/>
      <c r="AV8" s="248"/>
      <c r="AW8" s="62"/>
      <c r="AX8" s="62"/>
      <c r="AY8" s="62"/>
      <c r="AZ8" s="62"/>
      <c r="BA8" s="62"/>
      <c r="BB8" s="64" t="s">
        <v>57</v>
      </c>
      <c r="BD8" s="242"/>
      <c r="BE8" s="245" t="s">
        <v>208</v>
      </c>
      <c r="BF8" s="245" t="s">
        <v>208</v>
      </c>
      <c r="BG8" s="245" t="s">
        <v>205</v>
      </c>
      <c r="BH8" s="245" t="s">
        <v>205</v>
      </c>
      <c r="BI8" s="245" t="s">
        <v>209</v>
      </c>
      <c r="BJ8" s="249" t="s">
        <v>208</v>
      </c>
      <c r="BK8" s="245" t="s">
        <v>208</v>
      </c>
      <c r="BL8" s="245" t="s">
        <v>205</v>
      </c>
      <c r="BM8" s="245" t="s">
        <v>205</v>
      </c>
      <c r="BN8" s="250" t="s">
        <v>209</v>
      </c>
      <c r="BP8" s="251" t="s">
        <v>208</v>
      </c>
      <c r="BQ8" s="245" t="s">
        <v>208</v>
      </c>
      <c r="BR8" s="245" t="s">
        <v>205</v>
      </c>
      <c r="BS8" s="245" t="s">
        <v>205</v>
      </c>
      <c r="BT8" s="245" t="s">
        <v>209</v>
      </c>
      <c r="BU8" s="244"/>
      <c r="BW8" s="66" t="s">
        <v>57</v>
      </c>
      <c r="BX8" s="252"/>
      <c r="BY8" s="46"/>
      <c r="BZ8" s="46"/>
      <c r="CA8" s="62"/>
      <c r="CB8" s="62"/>
      <c r="CC8" s="62"/>
      <c r="CD8" s="247"/>
    </row>
    <row r="9" spans="2:82" ht="19.149999999999999" customHeight="1" x14ac:dyDescent="0.15">
      <c r="B9" s="22" t="s">
        <v>210</v>
      </c>
      <c r="C9" s="69">
        <v>24618002216</v>
      </c>
      <c r="D9" s="69">
        <v>23171144865</v>
      </c>
      <c r="E9" s="69">
        <v>667800</v>
      </c>
      <c r="F9" s="253">
        <v>94.13</v>
      </c>
      <c r="G9" s="69">
        <v>6962556882</v>
      </c>
      <c r="H9" s="69">
        <v>1373230970</v>
      </c>
      <c r="I9" s="69">
        <v>1376900</v>
      </c>
      <c r="J9" s="254">
        <v>19.73</v>
      </c>
      <c r="L9" s="72">
        <v>31580559098</v>
      </c>
      <c r="M9" s="69">
        <v>24544375835</v>
      </c>
      <c r="N9" s="69">
        <v>2044700</v>
      </c>
      <c r="O9" s="253">
        <v>77.72</v>
      </c>
      <c r="P9" s="253"/>
      <c r="Q9" s="253"/>
      <c r="R9" s="31" t="str">
        <f>B9</f>
        <v>平成30年度</v>
      </c>
      <c r="T9" s="22" t="str">
        <f>B9</f>
        <v>平成30年度</v>
      </c>
      <c r="U9" s="69">
        <v>160201273</v>
      </c>
      <c r="V9" s="69">
        <v>154029247</v>
      </c>
      <c r="W9" s="69">
        <v>0</v>
      </c>
      <c r="X9" s="253">
        <v>96.15</v>
      </c>
      <c r="Y9" s="69">
        <v>147473717</v>
      </c>
      <c r="Z9" s="69">
        <v>32468833</v>
      </c>
      <c r="AA9" s="69">
        <v>0</v>
      </c>
      <c r="AB9" s="254">
        <v>22.02</v>
      </c>
      <c r="AD9" s="72">
        <v>307674990</v>
      </c>
      <c r="AE9" s="69">
        <v>186498080</v>
      </c>
      <c r="AF9" s="69">
        <v>0</v>
      </c>
      <c r="AG9" s="253">
        <v>60.62</v>
      </c>
      <c r="AH9" s="253"/>
      <c r="AI9" s="253"/>
      <c r="AJ9" s="31" t="str">
        <f>T9</f>
        <v>平成30年度</v>
      </c>
      <c r="AL9" s="22" t="str">
        <f>T9</f>
        <v>平成30年度</v>
      </c>
      <c r="AM9" s="69">
        <v>24778203489</v>
      </c>
      <c r="AN9" s="69">
        <v>23325174112</v>
      </c>
      <c r="AO9" s="69">
        <v>667800</v>
      </c>
      <c r="AP9" s="253">
        <v>94.14</v>
      </c>
      <c r="AQ9" s="69">
        <v>7110030599</v>
      </c>
      <c r="AR9" s="69">
        <v>1405699803</v>
      </c>
      <c r="AS9" s="69">
        <v>1376900</v>
      </c>
      <c r="AT9" s="254">
        <v>19.77</v>
      </c>
      <c r="AV9" s="72">
        <v>31888234088</v>
      </c>
      <c r="AW9" s="69">
        <v>24730873915</v>
      </c>
      <c r="AX9" s="69">
        <v>2044700</v>
      </c>
      <c r="AY9" s="253">
        <v>77.56</v>
      </c>
      <c r="AZ9" s="253"/>
      <c r="BA9" s="253"/>
      <c r="BB9" s="31" t="str">
        <f>AL9</f>
        <v>平成30年度</v>
      </c>
      <c r="BD9" s="255"/>
      <c r="BE9" s="62"/>
      <c r="BF9" s="62"/>
      <c r="BG9" s="62"/>
      <c r="BH9" s="62"/>
      <c r="BI9" s="62"/>
      <c r="BJ9" s="252"/>
      <c r="BK9" s="62"/>
      <c r="BL9" s="62"/>
      <c r="BM9" s="62"/>
      <c r="BN9" s="256"/>
      <c r="BP9" s="248"/>
      <c r="BQ9" s="62"/>
      <c r="BR9" s="62"/>
      <c r="BS9" s="62"/>
      <c r="BT9" s="257"/>
      <c r="BU9" s="64"/>
      <c r="BW9" s="22" t="str">
        <f>BB9</f>
        <v>平成30年度</v>
      </c>
      <c r="BX9" s="73">
        <v>24778203489</v>
      </c>
      <c r="BY9" s="69">
        <v>170596</v>
      </c>
      <c r="BZ9" s="69">
        <v>274563</v>
      </c>
      <c r="CA9" s="69">
        <v>145245</v>
      </c>
      <c r="CB9" s="69">
        <v>90246</v>
      </c>
      <c r="CC9" s="69">
        <v>90317</v>
      </c>
      <c r="CD9" s="71">
        <v>80503</v>
      </c>
    </row>
    <row r="10" spans="2:82" ht="19.149999999999999" customHeight="1" x14ac:dyDescent="0.15">
      <c r="B10" s="22" t="s">
        <v>211</v>
      </c>
      <c r="C10" s="69">
        <v>24163404212</v>
      </c>
      <c r="D10" s="69">
        <v>22765863133</v>
      </c>
      <c r="E10" s="69">
        <v>445100</v>
      </c>
      <c r="F10" s="253">
        <v>94.22</v>
      </c>
      <c r="G10" s="69">
        <v>6261555025</v>
      </c>
      <c r="H10" s="69">
        <v>1319679470</v>
      </c>
      <c r="I10" s="69">
        <v>265900</v>
      </c>
      <c r="J10" s="254">
        <v>21.08</v>
      </c>
      <c r="L10" s="72">
        <v>30424959237</v>
      </c>
      <c r="M10" s="69">
        <v>24085542603</v>
      </c>
      <c r="N10" s="69">
        <v>711000</v>
      </c>
      <c r="O10" s="253">
        <v>79.17</v>
      </c>
      <c r="P10" s="253"/>
      <c r="Q10" s="253"/>
      <c r="R10" s="31" t="str">
        <f>B10</f>
        <v>令和元年度</v>
      </c>
      <c r="T10" s="22" t="str">
        <f>B10</f>
        <v>令和元年度</v>
      </c>
      <c r="U10" s="69">
        <v>24004588</v>
      </c>
      <c r="V10" s="69">
        <v>23145754</v>
      </c>
      <c r="W10" s="69">
        <v>0</v>
      </c>
      <c r="X10" s="253">
        <v>96.42</v>
      </c>
      <c r="Y10" s="69">
        <v>99924998</v>
      </c>
      <c r="Z10" s="69">
        <v>24791864</v>
      </c>
      <c r="AA10" s="69">
        <v>0</v>
      </c>
      <c r="AB10" s="254">
        <v>24.81</v>
      </c>
      <c r="AD10" s="72">
        <v>123929586</v>
      </c>
      <c r="AE10" s="69">
        <v>47937618</v>
      </c>
      <c r="AF10" s="69">
        <v>0</v>
      </c>
      <c r="AG10" s="253">
        <v>38.68</v>
      </c>
      <c r="AH10" s="253"/>
      <c r="AI10" s="253"/>
      <c r="AJ10" s="31" t="str">
        <f>T10</f>
        <v>令和元年度</v>
      </c>
      <c r="AL10" s="22" t="str">
        <f>T10</f>
        <v>令和元年度</v>
      </c>
      <c r="AM10" s="69">
        <v>24187408800</v>
      </c>
      <c r="AN10" s="69">
        <v>22789008887</v>
      </c>
      <c r="AO10" s="69">
        <v>445100</v>
      </c>
      <c r="AP10" s="253">
        <v>94.22</v>
      </c>
      <c r="AQ10" s="69">
        <v>6361480023</v>
      </c>
      <c r="AR10" s="69">
        <v>1344471334</v>
      </c>
      <c r="AS10" s="69">
        <v>265900</v>
      </c>
      <c r="AT10" s="254">
        <v>21.14</v>
      </c>
      <c r="AV10" s="72">
        <v>30548888823</v>
      </c>
      <c r="AW10" s="69">
        <v>24133480221</v>
      </c>
      <c r="AX10" s="69">
        <v>711000</v>
      </c>
      <c r="AY10" s="253">
        <v>79</v>
      </c>
      <c r="AZ10" s="253"/>
      <c r="BA10" s="253"/>
      <c r="BB10" s="31" t="str">
        <f>AL10</f>
        <v>令和元年度</v>
      </c>
      <c r="BD10" s="258" t="s">
        <v>62</v>
      </c>
      <c r="BE10" s="259">
        <v>8.6999999999999993</v>
      </c>
      <c r="BF10" s="259" t="s">
        <v>212</v>
      </c>
      <c r="BG10" s="260">
        <v>27000</v>
      </c>
      <c r="BH10" s="260">
        <v>19800</v>
      </c>
      <c r="BI10" s="261">
        <v>650</v>
      </c>
      <c r="BJ10" s="262">
        <v>3</v>
      </c>
      <c r="BK10" s="259" t="s">
        <v>212</v>
      </c>
      <c r="BL10" s="260">
        <v>9100</v>
      </c>
      <c r="BM10" s="260">
        <v>6600</v>
      </c>
      <c r="BN10" s="263">
        <v>200</v>
      </c>
      <c r="BP10" s="264">
        <v>2.2000000000000002</v>
      </c>
      <c r="BQ10" s="259" t="s">
        <v>212</v>
      </c>
      <c r="BR10" s="260">
        <v>9100</v>
      </c>
      <c r="BS10" s="260">
        <v>5000</v>
      </c>
      <c r="BT10" s="265">
        <v>170</v>
      </c>
      <c r="BU10" s="100" t="s">
        <v>62</v>
      </c>
      <c r="BW10" s="22" t="str">
        <f t="shared" ref="BW10:BW13" si="0">BB10</f>
        <v>令和元年度</v>
      </c>
      <c r="BX10" s="73">
        <v>24187408800</v>
      </c>
      <c r="BY10" s="69">
        <v>166952</v>
      </c>
      <c r="BZ10" s="69">
        <v>265322</v>
      </c>
      <c r="CA10" s="69">
        <v>144876</v>
      </c>
      <c r="CB10" s="69">
        <v>91162</v>
      </c>
      <c r="CC10" s="69">
        <v>91208</v>
      </c>
      <c r="CD10" s="71">
        <v>60618</v>
      </c>
    </row>
    <row r="11" spans="2:82" ht="19.149999999999999" customHeight="1" x14ac:dyDescent="0.15">
      <c r="B11" s="22" t="s">
        <v>58</v>
      </c>
      <c r="C11" s="69">
        <v>24327343129</v>
      </c>
      <c r="D11" s="69">
        <v>23011399861</v>
      </c>
      <c r="E11" s="69">
        <v>263700</v>
      </c>
      <c r="F11" s="253">
        <v>94.59</v>
      </c>
      <c r="G11" s="69">
        <v>5579490015</v>
      </c>
      <c r="H11" s="69">
        <v>1270121504</v>
      </c>
      <c r="I11" s="69">
        <v>0</v>
      </c>
      <c r="J11" s="254">
        <v>22.76</v>
      </c>
      <c r="L11" s="72">
        <v>29906833144</v>
      </c>
      <c r="M11" s="69">
        <v>24281521365</v>
      </c>
      <c r="N11" s="69">
        <v>263700</v>
      </c>
      <c r="O11" s="253">
        <v>81.19</v>
      </c>
      <c r="P11" s="253"/>
      <c r="Q11" s="253"/>
      <c r="R11" s="31" t="str">
        <f>B11</f>
        <v>令和2年度</v>
      </c>
      <c r="T11" s="22" t="str">
        <f>B11</f>
        <v>令和2年度</v>
      </c>
      <c r="U11" s="69">
        <v>1005742</v>
      </c>
      <c r="V11" s="69">
        <v>998971</v>
      </c>
      <c r="W11" s="69">
        <v>0</v>
      </c>
      <c r="X11" s="253">
        <v>99.33</v>
      </c>
      <c r="Y11" s="69">
        <v>63787693</v>
      </c>
      <c r="Z11" s="69">
        <v>16190275</v>
      </c>
      <c r="AA11" s="69">
        <v>0</v>
      </c>
      <c r="AB11" s="254">
        <v>25.38</v>
      </c>
      <c r="AD11" s="72">
        <v>64793435</v>
      </c>
      <c r="AE11" s="69">
        <v>17189246</v>
      </c>
      <c r="AF11" s="69">
        <v>0</v>
      </c>
      <c r="AG11" s="253">
        <v>26.53</v>
      </c>
      <c r="AH11" s="253"/>
      <c r="AI11" s="253"/>
      <c r="AJ11" s="31" t="str">
        <f>T11</f>
        <v>令和2年度</v>
      </c>
      <c r="AL11" s="22" t="str">
        <f>T11</f>
        <v>令和2年度</v>
      </c>
      <c r="AM11" s="69">
        <v>24328348871</v>
      </c>
      <c r="AN11" s="69">
        <v>23012398832</v>
      </c>
      <c r="AO11" s="69">
        <v>263700</v>
      </c>
      <c r="AP11" s="253">
        <v>94.59</v>
      </c>
      <c r="AQ11" s="69">
        <v>5643277708</v>
      </c>
      <c r="AR11" s="69">
        <v>1286311779</v>
      </c>
      <c r="AS11" s="69">
        <v>0</v>
      </c>
      <c r="AT11" s="254">
        <v>22.79</v>
      </c>
      <c r="AV11" s="72">
        <v>29971626579</v>
      </c>
      <c r="AW11" s="69">
        <v>24298710611</v>
      </c>
      <c r="AX11" s="69">
        <v>263700</v>
      </c>
      <c r="AY11" s="253">
        <v>81.069999999999993</v>
      </c>
      <c r="AZ11" s="253"/>
      <c r="BA11" s="253"/>
      <c r="BB11" s="31" t="str">
        <f>AL11</f>
        <v>令和2年度</v>
      </c>
      <c r="BD11" s="258" t="s">
        <v>63</v>
      </c>
      <c r="BE11" s="259">
        <v>11.4</v>
      </c>
      <c r="BF11" s="259">
        <v>21.6</v>
      </c>
      <c r="BG11" s="260">
        <v>26300</v>
      </c>
      <c r="BH11" s="260">
        <v>25600</v>
      </c>
      <c r="BI11" s="261">
        <v>650</v>
      </c>
      <c r="BJ11" s="262">
        <v>2.0499999999999998</v>
      </c>
      <c r="BK11" s="259">
        <v>4.3</v>
      </c>
      <c r="BL11" s="260">
        <v>5000</v>
      </c>
      <c r="BM11" s="260">
        <v>4800</v>
      </c>
      <c r="BN11" s="263">
        <v>200</v>
      </c>
      <c r="BP11" s="264">
        <v>2.7</v>
      </c>
      <c r="BQ11" s="259">
        <v>4.3</v>
      </c>
      <c r="BR11" s="260">
        <v>7800</v>
      </c>
      <c r="BS11" s="260">
        <v>6200</v>
      </c>
      <c r="BT11" s="265">
        <v>170</v>
      </c>
      <c r="BU11" s="100" t="s">
        <v>63</v>
      </c>
      <c r="BW11" s="22" t="str">
        <f t="shared" si="0"/>
        <v>令和2年度</v>
      </c>
      <c r="BX11" s="73">
        <v>24328348871</v>
      </c>
      <c r="BY11" s="69">
        <v>164165</v>
      </c>
      <c r="BZ11" s="69">
        <v>257860</v>
      </c>
      <c r="CA11" s="69">
        <v>148194</v>
      </c>
      <c r="CB11" s="69">
        <v>94347</v>
      </c>
      <c r="CC11" s="69">
        <v>94344</v>
      </c>
      <c r="CD11" s="71">
        <v>502871</v>
      </c>
    </row>
    <row r="12" spans="2:82" ht="19.149999999999999" customHeight="1" x14ac:dyDescent="0.15">
      <c r="B12" s="22" t="s">
        <v>60</v>
      </c>
      <c r="C12" s="69">
        <v>23662628907</v>
      </c>
      <c r="D12" s="69">
        <v>22482591958</v>
      </c>
      <c r="E12" s="69">
        <v>45200</v>
      </c>
      <c r="F12" s="253">
        <v>95.01</v>
      </c>
      <c r="G12" s="69">
        <v>5026152558</v>
      </c>
      <c r="H12" s="69">
        <v>1071902497</v>
      </c>
      <c r="I12" s="69">
        <v>0</v>
      </c>
      <c r="J12" s="254">
        <v>21.33</v>
      </c>
      <c r="L12" s="72">
        <v>28688781465</v>
      </c>
      <c r="M12" s="69">
        <v>23554494455</v>
      </c>
      <c r="N12" s="69">
        <v>45200</v>
      </c>
      <c r="O12" s="253">
        <v>82.1</v>
      </c>
      <c r="P12" s="253"/>
      <c r="Q12" s="253"/>
      <c r="R12" s="31" t="str">
        <f>B12</f>
        <v>令和3年度</v>
      </c>
      <c r="T12" s="22" t="str">
        <f>B12</f>
        <v>令和3年度</v>
      </c>
      <c r="U12" s="69">
        <v>15101</v>
      </c>
      <c r="V12" s="69">
        <v>15101</v>
      </c>
      <c r="W12" s="69">
        <v>0</v>
      </c>
      <c r="X12" s="253">
        <v>100</v>
      </c>
      <c r="Y12" s="69">
        <v>36200629</v>
      </c>
      <c r="Z12" s="69">
        <v>8453591</v>
      </c>
      <c r="AA12" s="69">
        <v>0</v>
      </c>
      <c r="AB12" s="254">
        <v>23.35</v>
      </c>
      <c r="AD12" s="72">
        <v>36215730</v>
      </c>
      <c r="AE12" s="69">
        <v>8468692</v>
      </c>
      <c r="AF12" s="69">
        <v>0</v>
      </c>
      <c r="AG12" s="253">
        <v>23.38</v>
      </c>
      <c r="AH12" s="253"/>
      <c r="AI12" s="253"/>
      <c r="AJ12" s="31" t="str">
        <f>T12</f>
        <v>令和3年度</v>
      </c>
      <c r="AL12" s="22" t="str">
        <f>T12</f>
        <v>令和3年度</v>
      </c>
      <c r="AM12" s="69">
        <v>23662644008</v>
      </c>
      <c r="AN12" s="69">
        <v>22482607059</v>
      </c>
      <c r="AO12" s="69">
        <v>45200</v>
      </c>
      <c r="AP12" s="253">
        <v>95.01</v>
      </c>
      <c r="AQ12" s="69">
        <v>5062353187</v>
      </c>
      <c r="AR12" s="69">
        <v>1080356088</v>
      </c>
      <c r="AS12" s="69">
        <v>0</v>
      </c>
      <c r="AT12" s="254">
        <v>21.34</v>
      </c>
      <c r="AV12" s="72">
        <v>28724997195</v>
      </c>
      <c r="AW12" s="69">
        <v>23562963147</v>
      </c>
      <c r="AX12" s="69">
        <v>45200</v>
      </c>
      <c r="AY12" s="253">
        <v>82.03</v>
      </c>
      <c r="AZ12" s="253"/>
      <c r="BA12" s="253"/>
      <c r="BB12" s="31" t="str">
        <f>AL12</f>
        <v>令和3年度</v>
      </c>
      <c r="BD12" s="258" t="s">
        <v>64</v>
      </c>
      <c r="BE12" s="259">
        <v>8.4499999999999993</v>
      </c>
      <c r="BF12" s="259">
        <v>15.5</v>
      </c>
      <c r="BG12" s="260">
        <v>22800</v>
      </c>
      <c r="BH12" s="260">
        <v>22800</v>
      </c>
      <c r="BI12" s="261">
        <v>580</v>
      </c>
      <c r="BJ12" s="262">
        <v>2.8</v>
      </c>
      <c r="BK12" s="259">
        <v>3</v>
      </c>
      <c r="BL12" s="260">
        <v>7200</v>
      </c>
      <c r="BM12" s="260">
        <v>7200</v>
      </c>
      <c r="BN12" s="263">
        <v>190</v>
      </c>
      <c r="BP12" s="264">
        <v>2.8</v>
      </c>
      <c r="BQ12" s="259" t="s">
        <v>212</v>
      </c>
      <c r="BR12" s="260">
        <v>13200</v>
      </c>
      <c r="BS12" s="260" t="s">
        <v>212</v>
      </c>
      <c r="BT12" s="265">
        <v>160</v>
      </c>
      <c r="BU12" s="100" t="s">
        <v>64</v>
      </c>
      <c r="BW12" s="22" t="str">
        <f t="shared" si="0"/>
        <v>令和3年度</v>
      </c>
      <c r="BX12" s="73">
        <v>23662644008</v>
      </c>
      <c r="BY12" s="69">
        <v>162421</v>
      </c>
      <c r="BZ12" s="69">
        <v>252422</v>
      </c>
      <c r="CA12" s="69">
        <v>145687</v>
      </c>
      <c r="CB12" s="69">
        <v>93742</v>
      </c>
      <c r="CC12" s="69">
        <v>93742</v>
      </c>
      <c r="CD12" s="71">
        <v>0</v>
      </c>
    </row>
    <row r="13" spans="2:82" ht="19.149999999999999" customHeight="1" x14ac:dyDescent="0.15">
      <c r="B13" s="22" t="s">
        <v>61</v>
      </c>
      <c r="C13" s="69">
        <v>22828171850</v>
      </c>
      <c r="D13" s="69">
        <v>21685870973</v>
      </c>
      <c r="E13" s="69">
        <v>312500</v>
      </c>
      <c r="F13" s="253">
        <v>95</v>
      </c>
      <c r="G13" s="69">
        <v>4621159682</v>
      </c>
      <c r="H13" s="69">
        <v>1047389266</v>
      </c>
      <c r="I13" s="69">
        <v>0</v>
      </c>
      <c r="J13" s="254">
        <v>22.67</v>
      </c>
      <c r="L13" s="72">
        <v>27449331532</v>
      </c>
      <c r="M13" s="69">
        <v>22733260239</v>
      </c>
      <c r="N13" s="69">
        <v>312500</v>
      </c>
      <c r="O13" s="253">
        <v>82.82</v>
      </c>
      <c r="P13" s="253"/>
      <c r="Q13" s="253"/>
      <c r="R13" s="31" t="str">
        <f>B13</f>
        <v>令和4年度</v>
      </c>
      <c r="T13" s="22" t="str">
        <f>B13</f>
        <v>令和4年度</v>
      </c>
      <c r="U13" s="69">
        <v>2160</v>
      </c>
      <c r="V13" s="69">
        <v>2160</v>
      </c>
      <c r="W13" s="69">
        <v>0</v>
      </c>
      <c r="X13" s="253">
        <v>100</v>
      </c>
      <c r="Y13" s="69">
        <v>21913015</v>
      </c>
      <c r="Z13" s="69">
        <v>6904741</v>
      </c>
      <c r="AA13" s="69">
        <v>0</v>
      </c>
      <c r="AB13" s="254">
        <v>31.51</v>
      </c>
      <c r="AD13" s="72">
        <v>21915175</v>
      </c>
      <c r="AE13" s="69">
        <v>6906901</v>
      </c>
      <c r="AF13" s="69">
        <v>0</v>
      </c>
      <c r="AG13" s="253">
        <v>31.52</v>
      </c>
      <c r="AH13" s="253"/>
      <c r="AI13" s="253"/>
      <c r="AJ13" s="31" t="str">
        <f>T13</f>
        <v>令和4年度</v>
      </c>
      <c r="AL13" s="22" t="str">
        <f>T13</f>
        <v>令和4年度</v>
      </c>
      <c r="AM13" s="69">
        <v>22828174010</v>
      </c>
      <c r="AN13" s="69">
        <v>21685873133</v>
      </c>
      <c r="AO13" s="69">
        <v>312500</v>
      </c>
      <c r="AP13" s="253">
        <v>95</v>
      </c>
      <c r="AQ13" s="69">
        <v>4643072697</v>
      </c>
      <c r="AR13" s="69">
        <v>1054294007</v>
      </c>
      <c r="AS13" s="69">
        <v>0</v>
      </c>
      <c r="AT13" s="254">
        <v>22.71</v>
      </c>
      <c r="AV13" s="72">
        <v>27471246707</v>
      </c>
      <c r="AW13" s="69">
        <v>22740167140</v>
      </c>
      <c r="AX13" s="69">
        <v>312500</v>
      </c>
      <c r="AY13" s="253">
        <v>82.78</v>
      </c>
      <c r="AZ13" s="253"/>
      <c r="BA13" s="253"/>
      <c r="BB13" s="31" t="str">
        <f>AL13</f>
        <v>令和4年度</v>
      </c>
      <c r="BD13" s="258" t="s">
        <v>65</v>
      </c>
      <c r="BE13" s="259">
        <v>9.9499999999999993</v>
      </c>
      <c r="BF13" s="259">
        <v>23</v>
      </c>
      <c r="BG13" s="260">
        <v>27800</v>
      </c>
      <c r="BH13" s="260">
        <v>21800</v>
      </c>
      <c r="BI13" s="261">
        <v>650</v>
      </c>
      <c r="BJ13" s="262">
        <v>2.5</v>
      </c>
      <c r="BK13" s="259">
        <v>5.6</v>
      </c>
      <c r="BL13" s="260">
        <v>6800</v>
      </c>
      <c r="BM13" s="260">
        <v>5000</v>
      </c>
      <c r="BN13" s="263">
        <v>200</v>
      </c>
      <c r="BP13" s="264">
        <v>2.8</v>
      </c>
      <c r="BQ13" s="259">
        <v>6.8</v>
      </c>
      <c r="BR13" s="260">
        <v>9200</v>
      </c>
      <c r="BS13" s="260">
        <v>5000</v>
      </c>
      <c r="BT13" s="265">
        <v>170</v>
      </c>
      <c r="BU13" s="100" t="s">
        <v>65</v>
      </c>
      <c r="BW13" s="22" t="str">
        <f t="shared" si="0"/>
        <v>令和4年度</v>
      </c>
      <c r="BX13" s="73">
        <v>22828174010</v>
      </c>
      <c r="BY13" s="69">
        <v>158201</v>
      </c>
      <c r="BZ13" s="69">
        <v>242132</v>
      </c>
      <c r="CA13" s="69">
        <v>144299</v>
      </c>
      <c r="CB13" s="69">
        <v>94280</v>
      </c>
      <c r="CC13" s="69">
        <v>94280</v>
      </c>
      <c r="CD13" s="71">
        <v>0</v>
      </c>
    </row>
    <row r="14" spans="2:82" ht="19.149999999999999" customHeight="1" x14ac:dyDescent="0.15">
      <c r="B14" s="22"/>
      <c r="C14" s="69"/>
      <c r="D14" s="69"/>
      <c r="E14" s="69"/>
      <c r="F14" s="253"/>
      <c r="G14" s="69"/>
      <c r="H14" s="69"/>
      <c r="I14" s="69"/>
      <c r="J14" s="254"/>
      <c r="L14" s="72"/>
      <c r="M14" s="69"/>
      <c r="N14" s="69"/>
      <c r="O14" s="253"/>
      <c r="P14" s="253"/>
      <c r="Q14" s="253"/>
      <c r="R14" s="31"/>
      <c r="T14" s="22"/>
      <c r="U14" s="69"/>
      <c r="V14" s="69"/>
      <c r="W14" s="69"/>
      <c r="X14" s="253"/>
      <c r="Y14" s="69"/>
      <c r="Z14" s="69"/>
      <c r="AA14" s="69"/>
      <c r="AB14" s="254"/>
      <c r="AD14" s="72"/>
      <c r="AE14" s="69"/>
      <c r="AF14" s="69"/>
      <c r="AG14" s="253"/>
      <c r="AH14" s="253"/>
      <c r="AI14" s="253"/>
      <c r="AJ14" s="31"/>
      <c r="AL14" s="22"/>
      <c r="AM14" s="69"/>
      <c r="AN14" s="69"/>
      <c r="AO14" s="69"/>
      <c r="AP14" s="69"/>
      <c r="AQ14" s="69"/>
      <c r="AR14" s="69"/>
      <c r="AS14" s="69"/>
      <c r="AT14" s="254"/>
      <c r="AV14" s="266"/>
      <c r="AW14" s="69"/>
      <c r="AX14" s="73"/>
      <c r="AY14" s="253"/>
      <c r="AZ14" s="253"/>
      <c r="BA14" s="253"/>
      <c r="BB14" s="31"/>
      <c r="BD14" s="258" t="s">
        <v>66</v>
      </c>
      <c r="BE14" s="259">
        <v>9.67</v>
      </c>
      <c r="BF14" s="259">
        <v>11.58</v>
      </c>
      <c r="BG14" s="260">
        <v>23300</v>
      </c>
      <c r="BH14" s="260">
        <v>23100</v>
      </c>
      <c r="BI14" s="261">
        <v>650</v>
      </c>
      <c r="BJ14" s="262">
        <v>3.34</v>
      </c>
      <c r="BK14" s="259">
        <v>2.89</v>
      </c>
      <c r="BL14" s="260">
        <v>7000</v>
      </c>
      <c r="BM14" s="260">
        <v>7300</v>
      </c>
      <c r="BN14" s="263">
        <v>200</v>
      </c>
      <c r="BP14" s="264">
        <v>2.64</v>
      </c>
      <c r="BQ14" s="259">
        <v>3</v>
      </c>
      <c r="BR14" s="260">
        <v>7600</v>
      </c>
      <c r="BS14" s="260">
        <v>6100</v>
      </c>
      <c r="BT14" s="265">
        <v>170</v>
      </c>
      <c r="BU14" s="100" t="s">
        <v>66</v>
      </c>
      <c r="BW14" s="241"/>
      <c r="BX14" s="69"/>
      <c r="BY14" s="69"/>
      <c r="BZ14" s="69"/>
      <c r="CA14" s="69"/>
      <c r="CB14" s="69"/>
      <c r="CC14" s="69"/>
      <c r="CD14" s="71"/>
    </row>
    <row r="15" spans="2:82" ht="19.149999999999999" customHeight="1" x14ac:dyDescent="0.15">
      <c r="B15" s="99" t="s">
        <v>213</v>
      </c>
      <c r="C15" s="69">
        <v>7849785100</v>
      </c>
      <c r="D15" s="69">
        <v>7307842584</v>
      </c>
      <c r="E15" s="69">
        <v>186000</v>
      </c>
      <c r="F15" s="253">
        <v>93.1</v>
      </c>
      <c r="G15" s="69">
        <v>2312019222</v>
      </c>
      <c r="H15" s="69">
        <v>374870285</v>
      </c>
      <c r="I15" s="69">
        <v>0</v>
      </c>
      <c r="J15" s="254">
        <v>16.21</v>
      </c>
      <c r="L15" s="72">
        <v>10161804322</v>
      </c>
      <c r="M15" s="69">
        <v>7682712869</v>
      </c>
      <c r="N15" s="69">
        <v>186000</v>
      </c>
      <c r="O15" s="253">
        <v>75.61</v>
      </c>
      <c r="P15" s="253">
        <v>92.38</v>
      </c>
      <c r="Q15" s="253">
        <v>93.21</v>
      </c>
      <c r="R15" s="100" t="s">
        <v>213</v>
      </c>
      <c r="T15" s="99" t="s">
        <v>62</v>
      </c>
      <c r="U15" s="69">
        <v>0</v>
      </c>
      <c r="V15" s="69">
        <v>0</v>
      </c>
      <c r="W15" s="69">
        <v>0</v>
      </c>
      <c r="X15" s="253" t="s">
        <v>212</v>
      </c>
      <c r="Y15" s="69">
        <v>9225249</v>
      </c>
      <c r="Z15" s="69">
        <v>2026131</v>
      </c>
      <c r="AA15" s="69">
        <v>0</v>
      </c>
      <c r="AB15" s="254">
        <v>21.96</v>
      </c>
      <c r="AD15" s="72">
        <v>9225249</v>
      </c>
      <c r="AE15" s="69">
        <v>2026131</v>
      </c>
      <c r="AF15" s="69">
        <v>0</v>
      </c>
      <c r="AG15" s="253">
        <v>21.96</v>
      </c>
      <c r="AH15" s="253">
        <v>55.25</v>
      </c>
      <c r="AI15" s="253">
        <v>100</v>
      </c>
      <c r="AJ15" s="100" t="s">
        <v>62</v>
      </c>
      <c r="AL15" s="99" t="s">
        <v>62</v>
      </c>
      <c r="AM15" s="69">
        <v>7849785100</v>
      </c>
      <c r="AN15" s="69">
        <v>7307842584</v>
      </c>
      <c r="AO15" s="69">
        <v>186000</v>
      </c>
      <c r="AP15" s="253">
        <v>93.1</v>
      </c>
      <c r="AQ15" s="69">
        <v>2321244471</v>
      </c>
      <c r="AR15" s="69">
        <v>376896416</v>
      </c>
      <c r="AS15" s="69">
        <v>0</v>
      </c>
      <c r="AT15" s="254">
        <v>16.239999999999998</v>
      </c>
      <c r="AV15" s="72">
        <v>10171029571</v>
      </c>
      <c r="AW15" s="69">
        <v>7684739000</v>
      </c>
      <c r="AX15" s="69">
        <v>186000</v>
      </c>
      <c r="AY15" s="253">
        <v>75.56</v>
      </c>
      <c r="AZ15" s="253">
        <v>92.38</v>
      </c>
      <c r="BA15" s="253">
        <v>93.21</v>
      </c>
      <c r="BB15" s="100" t="s">
        <v>62</v>
      </c>
      <c r="BD15" s="258" t="s">
        <v>67</v>
      </c>
      <c r="BE15" s="259">
        <v>8.6</v>
      </c>
      <c r="BF15" s="259">
        <v>11</v>
      </c>
      <c r="BG15" s="260">
        <v>21600</v>
      </c>
      <c r="BH15" s="260">
        <v>21600</v>
      </c>
      <c r="BI15" s="261">
        <v>650</v>
      </c>
      <c r="BJ15" s="262">
        <v>3.1</v>
      </c>
      <c r="BK15" s="259">
        <v>5</v>
      </c>
      <c r="BL15" s="260">
        <v>7500</v>
      </c>
      <c r="BM15" s="260">
        <v>7400</v>
      </c>
      <c r="BN15" s="263">
        <v>200</v>
      </c>
      <c r="BP15" s="264">
        <v>2.9</v>
      </c>
      <c r="BQ15" s="259">
        <v>6.2</v>
      </c>
      <c r="BR15" s="260">
        <v>8900</v>
      </c>
      <c r="BS15" s="260">
        <v>7200</v>
      </c>
      <c r="BT15" s="265">
        <v>170</v>
      </c>
      <c r="BU15" s="100" t="s">
        <v>67</v>
      </c>
      <c r="BW15" s="99" t="s">
        <v>62</v>
      </c>
      <c r="BX15" s="73">
        <v>7849785100</v>
      </c>
      <c r="BY15" s="69">
        <v>55545</v>
      </c>
      <c r="BZ15" s="69">
        <v>83811</v>
      </c>
      <c r="CA15" s="69">
        <v>141323</v>
      </c>
      <c r="CB15" s="69">
        <v>93661</v>
      </c>
      <c r="CC15" s="69">
        <v>93661</v>
      </c>
      <c r="CD15" s="71">
        <v>0</v>
      </c>
    </row>
    <row r="16" spans="2:82" ht="19.149999999999999" customHeight="1" x14ac:dyDescent="0.15">
      <c r="B16" s="99" t="s">
        <v>214</v>
      </c>
      <c r="C16" s="69">
        <v>3422574100</v>
      </c>
      <c r="D16" s="69">
        <v>3260168842</v>
      </c>
      <c r="E16" s="69">
        <v>126500</v>
      </c>
      <c r="F16" s="253">
        <v>95.26</v>
      </c>
      <c r="G16" s="69">
        <v>568285355</v>
      </c>
      <c r="H16" s="69">
        <v>145306523</v>
      </c>
      <c r="I16" s="69">
        <v>0</v>
      </c>
      <c r="J16" s="254">
        <v>25.57</v>
      </c>
      <c r="L16" s="72">
        <v>3990859455</v>
      </c>
      <c r="M16" s="69">
        <v>3405475365</v>
      </c>
      <c r="N16" s="69">
        <v>126500</v>
      </c>
      <c r="O16" s="253">
        <v>85.33</v>
      </c>
      <c r="P16" s="253">
        <v>95.37</v>
      </c>
      <c r="Q16" s="267">
        <v>95.39</v>
      </c>
      <c r="R16" s="100" t="s">
        <v>63</v>
      </c>
      <c r="T16" s="99" t="s">
        <v>63</v>
      </c>
      <c r="U16" s="69">
        <v>0</v>
      </c>
      <c r="V16" s="69">
        <v>0</v>
      </c>
      <c r="W16" s="69">
        <v>0</v>
      </c>
      <c r="X16" s="253" t="s">
        <v>212</v>
      </c>
      <c r="Y16" s="69">
        <v>1160851</v>
      </c>
      <c r="Z16" s="69">
        <v>350492</v>
      </c>
      <c r="AA16" s="69">
        <v>0</v>
      </c>
      <c r="AB16" s="254">
        <v>30.19</v>
      </c>
      <c r="AD16" s="72">
        <v>1160851</v>
      </c>
      <c r="AE16" s="69">
        <v>350492</v>
      </c>
      <c r="AF16" s="69">
        <v>0</v>
      </c>
      <c r="AG16" s="253">
        <v>30.19</v>
      </c>
      <c r="AH16" s="253">
        <v>100</v>
      </c>
      <c r="AI16" s="253" t="s">
        <v>212</v>
      </c>
      <c r="AJ16" s="100" t="s">
        <v>63</v>
      </c>
      <c r="AL16" s="99" t="s">
        <v>63</v>
      </c>
      <c r="AM16" s="69">
        <v>3422574100</v>
      </c>
      <c r="AN16" s="69">
        <v>3260168842</v>
      </c>
      <c r="AO16" s="69">
        <v>126500</v>
      </c>
      <c r="AP16" s="253">
        <v>95.26</v>
      </c>
      <c r="AQ16" s="69">
        <v>569446206</v>
      </c>
      <c r="AR16" s="69">
        <v>145657015</v>
      </c>
      <c r="AS16" s="69">
        <v>0</v>
      </c>
      <c r="AT16" s="254">
        <v>25.58</v>
      </c>
      <c r="AV16" s="72">
        <v>3992020306</v>
      </c>
      <c r="AW16" s="69">
        <v>3405825857</v>
      </c>
      <c r="AX16" s="69">
        <v>126500</v>
      </c>
      <c r="AY16" s="253">
        <v>85.32</v>
      </c>
      <c r="AZ16" s="253">
        <v>95.37</v>
      </c>
      <c r="BA16" s="253">
        <v>95.39</v>
      </c>
      <c r="BB16" s="100" t="s">
        <v>63</v>
      </c>
      <c r="BD16" s="258" t="s">
        <v>68</v>
      </c>
      <c r="BE16" s="259">
        <v>9.5</v>
      </c>
      <c r="BF16" s="259">
        <v>25.6</v>
      </c>
      <c r="BG16" s="260">
        <v>26000</v>
      </c>
      <c r="BH16" s="260">
        <v>25000</v>
      </c>
      <c r="BI16" s="261">
        <v>650</v>
      </c>
      <c r="BJ16" s="262">
        <v>2.2000000000000002</v>
      </c>
      <c r="BK16" s="259">
        <v>7</v>
      </c>
      <c r="BL16" s="260">
        <v>6300</v>
      </c>
      <c r="BM16" s="260">
        <v>6000</v>
      </c>
      <c r="BN16" s="263">
        <v>200</v>
      </c>
      <c r="BP16" s="264">
        <v>2.5</v>
      </c>
      <c r="BQ16" s="259">
        <v>8.3000000000000007</v>
      </c>
      <c r="BR16" s="260">
        <v>8800</v>
      </c>
      <c r="BS16" s="260">
        <v>6100</v>
      </c>
      <c r="BT16" s="265">
        <v>170</v>
      </c>
      <c r="BU16" s="100" t="s">
        <v>68</v>
      </c>
      <c r="BW16" s="99" t="s">
        <v>63</v>
      </c>
      <c r="BX16" s="73">
        <v>3422574100</v>
      </c>
      <c r="BY16" s="69">
        <v>23124</v>
      </c>
      <c r="BZ16" s="69">
        <v>35181</v>
      </c>
      <c r="CA16" s="69">
        <v>148010</v>
      </c>
      <c r="CB16" s="69">
        <v>97285</v>
      </c>
      <c r="CC16" s="69">
        <v>97285</v>
      </c>
      <c r="CD16" s="71">
        <v>0</v>
      </c>
    </row>
    <row r="17" spans="2:82" ht="19.149999999999999" customHeight="1" x14ac:dyDescent="0.15">
      <c r="B17" s="99" t="s">
        <v>64</v>
      </c>
      <c r="C17" s="69">
        <v>2268450100</v>
      </c>
      <c r="D17" s="69">
        <v>2177726879</v>
      </c>
      <c r="E17" s="69">
        <v>0</v>
      </c>
      <c r="F17" s="253">
        <v>96</v>
      </c>
      <c r="G17" s="69">
        <v>407983695</v>
      </c>
      <c r="H17" s="69">
        <v>183399398</v>
      </c>
      <c r="I17" s="69">
        <v>0</v>
      </c>
      <c r="J17" s="254">
        <v>44.95</v>
      </c>
      <c r="L17" s="72">
        <v>2676433795</v>
      </c>
      <c r="M17" s="69">
        <v>2361126277</v>
      </c>
      <c r="N17" s="69">
        <v>0</v>
      </c>
      <c r="O17" s="253">
        <v>88.22</v>
      </c>
      <c r="P17" s="253">
        <v>95.04</v>
      </c>
      <c r="Q17" s="267">
        <v>96.04</v>
      </c>
      <c r="R17" s="100" t="s">
        <v>64</v>
      </c>
      <c r="T17" s="99" t="s">
        <v>64</v>
      </c>
      <c r="U17" s="69">
        <v>0</v>
      </c>
      <c r="V17" s="69">
        <v>0</v>
      </c>
      <c r="W17" s="69">
        <v>0</v>
      </c>
      <c r="X17" s="253" t="s">
        <v>212</v>
      </c>
      <c r="Y17" s="69">
        <v>6702982</v>
      </c>
      <c r="Z17" s="69">
        <v>2965272</v>
      </c>
      <c r="AA17" s="69">
        <v>0</v>
      </c>
      <c r="AB17" s="254">
        <v>44.24</v>
      </c>
      <c r="AD17" s="72">
        <v>6702982</v>
      </c>
      <c r="AE17" s="69">
        <v>2965272</v>
      </c>
      <c r="AF17" s="69">
        <v>0</v>
      </c>
      <c r="AG17" s="253">
        <v>44.24</v>
      </c>
      <c r="AH17" s="253" t="s">
        <v>212</v>
      </c>
      <c r="AI17" s="253" t="s">
        <v>212</v>
      </c>
      <c r="AJ17" s="100" t="s">
        <v>64</v>
      </c>
      <c r="AL17" s="99" t="s">
        <v>64</v>
      </c>
      <c r="AM17" s="69">
        <v>2268450100</v>
      </c>
      <c r="AN17" s="69">
        <v>2177726879</v>
      </c>
      <c r="AO17" s="69">
        <v>0</v>
      </c>
      <c r="AP17" s="253">
        <v>96</v>
      </c>
      <c r="AQ17" s="69">
        <v>414686677</v>
      </c>
      <c r="AR17" s="69">
        <v>186364670</v>
      </c>
      <c r="AS17" s="69">
        <v>0</v>
      </c>
      <c r="AT17" s="254">
        <v>44.94</v>
      </c>
      <c r="AV17" s="72">
        <v>2683136777</v>
      </c>
      <c r="AW17" s="69">
        <v>2364091549</v>
      </c>
      <c r="AX17" s="69">
        <v>0</v>
      </c>
      <c r="AY17" s="253">
        <v>88.11</v>
      </c>
      <c r="AZ17" s="253">
        <v>95.04</v>
      </c>
      <c r="BA17" s="253">
        <v>96.04</v>
      </c>
      <c r="BB17" s="100" t="s">
        <v>64</v>
      </c>
      <c r="BD17" s="258" t="s">
        <v>69</v>
      </c>
      <c r="BE17" s="259">
        <v>8.5</v>
      </c>
      <c r="BF17" s="259" t="s">
        <v>212</v>
      </c>
      <c r="BG17" s="260">
        <v>26600</v>
      </c>
      <c r="BH17" s="260">
        <v>25500</v>
      </c>
      <c r="BI17" s="261">
        <v>650</v>
      </c>
      <c r="BJ17" s="262">
        <v>3.1</v>
      </c>
      <c r="BK17" s="259" t="s">
        <v>212</v>
      </c>
      <c r="BL17" s="260">
        <v>9700</v>
      </c>
      <c r="BM17" s="260">
        <v>9600</v>
      </c>
      <c r="BN17" s="263">
        <v>200</v>
      </c>
      <c r="BP17" s="264">
        <v>1.83</v>
      </c>
      <c r="BQ17" s="259" t="s">
        <v>212</v>
      </c>
      <c r="BR17" s="260">
        <v>9600</v>
      </c>
      <c r="BS17" s="260">
        <v>6600</v>
      </c>
      <c r="BT17" s="265">
        <v>170</v>
      </c>
      <c r="BU17" s="100" t="s">
        <v>69</v>
      </c>
      <c r="BW17" s="99" t="s">
        <v>64</v>
      </c>
      <c r="BX17" s="73">
        <v>2268450100</v>
      </c>
      <c r="BY17" s="69">
        <v>17207</v>
      </c>
      <c r="BZ17" s="69">
        <v>25647</v>
      </c>
      <c r="CA17" s="69">
        <v>131833</v>
      </c>
      <c r="CB17" s="69">
        <v>88449</v>
      </c>
      <c r="CC17" s="69">
        <v>88449</v>
      </c>
      <c r="CD17" s="71">
        <v>0</v>
      </c>
    </row>
    <row r="18" spans="2:82" ht="19.149999999999999" customHeight="1" x14ac:dyDescent="0.15">
      <c r="B18" s="99" t="s">
        <v>65</v>
      </c>
      <c r="C18" s="69">
        <v>1059642400</v>
      </c>
      <c r="D18" s="69">
        <v>1023441105</v>
      </c>
      <c r="E18" s="69">
        <v>0</v>
      </c>
      <c r="F18" s="253">
        <v>96.58</v>
      </c>
      <c r="G18" s="69">
        <v>103495909</v>
      </c>
      <c r="H18" s="69">
        <v>29225869</v>
      </c>
      <c r="I18" s="69">
        <v>0</v>
      </c>
      <c r="J18" s="254">
        <v>28.24</v>
      </c>
      <c r="L18" s="72">
        <v>1163138309</v>
      </c>
      <c r="M18" s="69">
        <v>1052666974</v>
      </c>
      <c r="N18" s="69">
        <v>0</v>
      </c>
      <c r="O18" s="253">
        <v>90.5</v>
      </c>
      <c r="P18" s="253">
        <v>96.52</v>
      </c>
      <c r="Q18" s="267">
        <v>96.42</v>
      </c>
      <c r="R18" s="100" t="s">
        <v>65</v>
      </c>
      <c r="T18" s="99" t="s">
        <v>65</v>
      </c>
      <c r="U18" s="69">
        <v>0</v>
      </c>
      <c r="V18" s="69">
        <v>0</v>
      </c>
      <c r="W18" s="69">
        <v>0</v>
      </c>
      <c r="X18" s="253" t="s">
        <v>212</v>
      </c>
      <c r="Y18" s="69">
        <v>344512</v>
      </c>
      <c r="Z18" s="69">
        <v>185522</v>
      </c>
      <c r="AA18" s="69">
        <v>0</v>
      </c>
      <c r="AB18" s="254">
        <v>53.85</v>
      </c>
      <c r="AD18" s="72">
        <v>344512</v>
      </c>
      <c r="AE18" s="69">
        <v>185522</v>
      </c>
      <c r="AF18" s="69">
        <v>0</v>
      </c>
      <c r="AG18" s="253">
        <v>53.85</v>
      </c>
      <c r="AH18" s="253" t="s">
        <v>212</v>
      </c>
      <c r="AI18" s="253" t="s">
        <v>212</v>
      </c>
      <c r="AJ18" s="100" t="s">
        <v>65</v>
      </c>
      <c r="AL18" s="99" t="s">
        <v>65</v>
      </c>
      <c r="AM18" s="69">
        <v>1059642400</v>
      </c>
      <c r="AN18" s="69">
        <v>1023441105</v>
      </c>
      <c r="AO18" s="69">
        <v>0</v>
      </c>
      <c r="AP18" s="253">
        <v>96.58</v>
      </c>
      <c r="AQ18" s="69">
        <v>103840421</v>
      </c>
      <c r="AR18" s="69">
        <v>29411391</v>
      </c>
      <c r="AS18" s="69">
        <v>0</v>
      </c>
      <c r="AT18" s="254">
        <v>28.32</v>
      </c>
      <c r="AV18" s="72">
        <v>1163482821</v>
      </c>
      <c r="AW18" s="69">
        <v>1052852496</v>
      </c>
      <c r="AX18" s="69">
        <v>0</v>
      </c>
      <c r="AY18" s="253">
        <v>90.49</v>
      </c>
      <c r="AZ18" s="253">
        <v>96.52</v>
      </c>
      <c r="BA18" s="253">
        <v>96.42</v>
      </c>
      <c r="BB18" s="100" t="s">
        <v>65</v>
      </c>
      <c r="BD18" s="268" t="s">
        <v>70</v>
      </c>
      <c r="BE18" s="269">
        <v>9.2799999999999994</v>
      </c>
      <c r="BF18" s="269">
        <v>21</v>
      </c>
      <c r="BG18" s="270">
        <v>25000</v>
      </c>
      <c r="BH18" s="270">
        <v>22400</v>
      </c>
      <c r="BI18" s="271">
        <v>650</v>
      </c>
      <c r="BJ18" s="272">
        <v>2.6</v>
      </c>
      <c r="BK18" s="269">
        <v>6</v>
      </c>
      <c r="BL18" s="270">
        <v>7200</v>
      </c>
      <c r="BM18" s="270">
        <v>6100</v>
      </c>
      <c r="BN18" s="273">
        <v>200</v>
      </c>
      <c r="BP18" s="274">
        <v>2.5</v>
      </c>
      <c r="BQ18" s="269">
        <v>7.57</v>
      </c>
      <c r="BR18" s="270">
        <v>8500</v>
      </c>
      <c r="BS18" s="270">
        <v>6100</v>
      </c>
      <c r="BT18" s="275">
        <v>170</v>
      </c>
      <c r="BU18" s="141" t="s">
        <v>70</v>
      </c>
      <c r="BW18" s="99" t="s">
        <v>65</v>
      </c>
      <c r="BX18" s="73">
        <v>1059642400</v>
      </c>
      <c r="BY18" s="69">
        <v>7750</v>
      </c>
      <c r="BZ18" s="69">
        <v>11384</v>
      </c>
      <c r="CA18" s="69">
        <v>136728</v>
      </c>
      <c r="CB18" s="69">
        <v>93082</v>
      </c>
      <c r="CC18" s="69">
        <v>93082</v>
      </c>
      <c r="CD18" s="71">
        <v>0</v>
      </c>
    </row>
    <row r="19" spans="2:82" ht="19.149999999999999" customHeight="1" x14ac:dyDescent="0.15">
      <c r="B19" s="99" t="s">
        <v>66</v>
      </c>
      <c r="C19" s="69">
        <v>1116389700</v>
      </c>
      <c r="D19" s="69">
        <v>1067571076</v>
      </c>
      <c r="E19" s="69">
        <v>0</v>
      </c>
      <c r="F19" s="253">
        <v>95.63</v>
      </c>
      <c r="G19" s="69">
        <v>250926460</v>
      </c>
      <c r="H19" s="69">
        <v>59952902</v>
      </c>
      <c r="I19" s="69">
        <v>0</v>
      </c>
      <c r="J19" s="254">
        <v>23.89</v>
      </c>
      <c r="L19" s="72">
        <v>1367316160</v>
      </c>
      <c r="M19" s="69">
        <v>1127523978</v>
      </c>
      <c r="N19" s="69">
        <v>0</v>
      </c>
      <c r="O19" s="253">
        <v>82.46</v>
      </c>
      <c r="P19" s="253">
        <v>94.75</v>
      </c>
      <c r="Q19" s="267">
        <v>95.03</v>
      </c>
      <c r="R19" s="100" t="s">
        <v>66</v>
      </c>
      <c r="T19" s="99" t="s">
        <v>66</v>
      </c>
      <c r="U19" s="69">
        <v>0</v>
      </c>
      <c r="V19" s="69">
        <v>0</v>
      </c>
      <c r="W19" s="69">
        <v>0</v>
      </c>
      <c r="X19" s="253" t="s">
        <v>212</v>
      </c>
      <c r="Y19" s="69">
        <v>653605</v>
      </c>
      <c r="Z19" s="69">
        <v>245848</v>
      </c>
      <c r="AA19" s="69">
        <v>0</v>
      </c>
      <c r="AB19" s="254">
        <v>37.61</v>
      </c>
      <c r="AD19" s="72">
        <v>653605</v>
      </c>
      <c r="AE19" s="69">
        <v>245848</v>
      </c>
      <c r="AF19" s="69">
        <v>0</v>
      </c>
      <c r="AG19" s="253">
        <v>37.61</v>
      </c>
      <c r="AH19" s="253" t="s">
        <v>212</v>
      </c>
      <c r="AI19" s="253">
        <v>100</v>
      </c>
      <c r="AJ19" s="100" t="s">
        <v>66</v>
      </c>
      <c r="AL19" s="99" t="s">
        <v>66</v>
      </c>
      <c r="AM19" s="69">
        <v>1116389700</v>
      </c>
      <c r="AN19" s="69">
        <v>1067571076</v>
      </c>
      <c r="AO19" s="69">
        <v>0</v>
      </c>
      <c r="AP19" s="253">
        <v>95.63</v>
      </c>
      <c r="AQ19" s="69">
        <v>251580065</v>
      </c>
      <c r="AR19" s="69">
        <v>60198750</v>
      </c>
      <c r="AS19" s="69">
        <v>0</v>
      </c>
      <c r="AT19" s="254">
        <v>23.93</v>
      </c>
      <c r="AV19" s="72">
        <v>1367969765</v>
      </c>
      <c r="AW19" s="69">
        <v>1127769826</v>
      </c>
      <c r="AX19" s="69">
        <v>0</v>
      </c>
      <c r="AY19" s="253">
        <v>82.44</v>
      </c>
      <c r="AZ19" s="253">
        <v>94.75</v>
      </c>
      <c r="BA19" s="253">
        <v>95.03</v>
      </c>
      <c r="BB19" s="100" t="s">
        <v>66</v>
      </c>
      <c r="BD19" s="102" t="s">
        <v>71</v>
      </c>
      <c r="BE19" s="276">
        <v>8.25</v>
      </c>
      <c r="BF19" s="277">
        <v>24.5</v>
      </c>
      <c r="BG19" s="278">
        <v>23300</v>
      </c>
      <c r="BH19" s="278">
        <v>18000</v>
      </c>
      <c r="BI19" s="279">
        <v>650</v>
      </c>
      <c r="BJ19" s="276">
        <v>3.5</v>
      </c>
      <c r="BK19" s="277">
        <v>8.5</v>
      </c>
      <c r="BL19" s="278">
        <v>9100</v>
      </c>
      <c r="BM19" s="278">
        <v>7000</v>
      </c>
      <c r="BN19" s="280">
        <v>200</v>
      </c>
      <c r="BP19" s="281">
        <v>2.2999999999999998</v>
      </c>
      <c r="BQ19" s="277">
        <v>7.5</v>
      </c>
      <c r="BR19" s="278">
        <v>8300</v>
      </c>
      <c r="BS19" s="278">
        <v>4600</v>
      </c>
      <c r="BT19" s="282">
        <v>170</v>
      </c>
      <c r="BU19" s="108" t="s">
        <v>71</v>
      </c>
      <c r="BW19" s="99" t="s">
        <v>66</v>
      </c>
      <c r="BX19" s="73">
        <v>1116389700</v>
      </c>
      <c r="BY19" s="69">
        <v>6985</v>
      </c>
      <c r="BZ19" s="69">
        <v>10833</v>
      </c>
      <c r="CA19" s="69">
        <v>159827</v>
      </c>
      <c r="CB19" s="69">
        <v>103055</v>
      </c>
      <c r="CC19" s="69">
        <v>103055</v>
      </c>
      <c r="CD19" s="71">
        <v>0</v>
      </c>
    </row>
    <row r="20" spans="2:82" ht="19.149999999999999" customHeight="1" x14ac:dyDescent="0.15">
      <c r="B20" s="99" t="s">
        <v>67</v>
      </c>
      <c r="C20" s="69">
        <v>1169727600</v>
      </c>
      <c r="D20" s="69">
        <v>1112110698</v>
      </c>
      <c r="E20" s="69">
        <v>0</v>
      </c>
      <c r="F20" s="253">
        <v>95.07</v>
      </c>
      <c r="G20" s="69">
        <v>264705573</v>
      </c>
      <c r="H20" s="69">
        <v>54072506</v>
      </c>
      <c r="I20" s="69">
        <v>0</v>
      </c>
      <c r="J20" s="254">
        <v>20.43</v>
      </c>
      <c r="L20" s="72">
        <v>1434433173</v>
      </c>
      <c r="M20" s="69">
        <v>1166183204</v>
      </c>
      <c r="N20" s="69">
        <v>0</v>
      </c>
      <c r="O20" s="253">
        <v>81.3</v>
      </c>
      <c r="P20" s="253">
        <v>94.76</v>
      </c>
      <c r="Q20" s="267">
        <v>95.38</v>
      </c>
      <c r="R20" s="100" t="s">
        <v>67</v>
      </c>
      <c r="T20" s="99" t="s">
        <v>67</v>
      </c>
      <c r="U20" s="69">
        <v>0</v>
      </c>
      <c r="V20" s="69">
        <v>0</v>
      </c>
      <c r="W20" s="69">
        <v>0</v>
      </c>
      <c r="X20" s="253" t="s">
        <v>212</v>
      </c>
      <c r="Y20" s="69">
        <v>698138</v>
      </c>
      <c r="Z20" s="69">
        <v>53595</v>
      </c>
      <c r="AA20" s="69">
        <v>0</v>
      </c>
      <c r="AB20" s="254">
        <v>7.68</v>
      </c>
      <c r="AD20" s="72">
        <v>698138</v>
      </c>
      <c r="AE20" s="69">
        <v>53595</v>
      </c>
      <c r="AF20" s="69">
        <v>0</v>
      </c>
      <c r="AG20" s="253">
        <v>7.68</v>
      </c>
      <c r="AH20" s="253">
        <v>98.36</v>
      </c>
      <c r="AI20" s="253" t="s">
        <v>212</v>
      </c>
      <c r="AJ20" s="100" t="s">
        <v>67</v>
      </c>
      <c r="AL20" s="99" t="s">
        <v>67</v>
      </c>
      <c r="AM20" s="69">
        <v>1169727600</v>
      </c>
      <c r="AN20" s="69">
        <v>1112110698</v>
      </c>
      <c r="AO20" s="69">
        <v>0</v>
      </c>
      <c r="AP20" s="253">
        <v>95.07</v>
      </c>
      <c r="AQ20" s="69">
        <v>265403711</v>
      </c>
      <c r="AR20" s="69">
        <v>54126101</v>
      </c>
      <c r="AS20" s="69">
        <v>0</v>
      </c>
      <c r="AT20" s="254">
        <v>20.39</v>
      </c>
      <c r="AV20" s="72">
        <v>1435131311</v>
      </c>
      <c r="AW20" s="69">
        <v>1166236799</v>
      </c>
      <c r="AX20" s="69">
        <v>0</v>
      </c>
      <c r="AY20" s="253">
        <v>81.260000000000005</v>
      </c>
      <c r="AZ20" s="253">
        <v>94.76</v>
      </c>
      <c r="BA20" s="253">
        <v>95.38</v>
      </c>
      <c r="BB20" s="100" t="s">
        <v>67</v>
      </c>
      <c r="BD20" s="99" t="s">
        <v>72</v>
      </c>
      <c r="BE20" s="262">
        <v>8.65</v>
      </c>
      <c r="BF20" s="259" t="s">
        <v>212</v>
      </c>
      <c r="BG20" s="260">
        <v>30977</v>
      </c>
      <c r="BH20" s="260">
        <v>22395</v>
      </c>
      <c r="BI20" s="261">
        <v>650</v>
      </c>
      <c r="BJ20" s="262">
        <v>3.39</v>
      </c>
      <c r="BK20" s="259" t="s">
        <v>212</v>
      </c>
      <c r="BL20" s="260">
        <v>11251</v>
      </c>
      <c r="BM20" s="260">
        <v>8134</v>
      </c>
      <c r="BN20" s="263">
        <v>200</v>
      </c>
      <c r="BP20" s="281">
        <v>2.27</v>
      </c>
      <c r="BQ20" s="277" t="s">
        <v>212</v>
      </c>
      <c r="BR20" s="278">
        <v>11073</v>
      </c>
      <c r="BS20" s="278">
        <v>5661</v>
      </c>
      <c r="BT20" s="282">
        <v>170</v>
      </c>
      <c r="BU20" s="108" t="s">
        <v>72</v>
      </c>
      <c r="BW20" s="99" t="s">
        <v>67</v>
      </c>
      <c r="BX20" s="73">
        <v>1169727600</v>
      </c>
      <c r="BY20" s="69">
        <v>8657</v>
      </c>
      <c r="BZ20" s="69">
        <v>12793</v>
      </c>
      <c r="CA20" s="69">
        <v>135119</v>
      </c>
      <c r="CB20" s="69">
        <v>91435</v>
      </c>
      <c r="CC20" s="69">
        <v>91435</v>
      </c>
      <c r="CD20" s="71">
        <v>0</v>
      </c>
    </row>
    <row r="21" spans="2:82" ht="19.149999999999999" customHeight="1" x14ac:dyDescent="0.15">
      <c r="B21" s="99" t="s">
        <v>68</v>
      </c>
      <c r="C21" s="69">
        <v>462748100</v>
      </c>
      <c r="D21" s="69">
        <v>442966107</v>
      </c>
      <c r="E21" s="69">
        <v>0</v>
      </c>
      <c r="F21" s="253">
        <v>95.73</v>
      </c>
      <c r="G21" s="69">
        <v>86072463</v>
      </c>
      <c r="H21" s="69">
        <v>21259723</v>
      </c>
      <c r="I21" s="69">
        <v>0</v>
      </c>
      <c r="J21" s="254">
        <v>24.7</v>
      </c>
      <c r="L21" s="72">
        <v>548820563</v>
      </c>
      <c r="M21" s="69">
        <v>464225830</v>
      </c>
      <c r="N21" s="69">
        <v>0</v>
      </c>
      <c r="O21" s="253">
        <v>84.59</v>
      </c>
      <c r="P21" s="253">
        <v>95.07</v>
      </c>
      <c r="Q21" s="267">
        <v>95.45</v>
      </c>
      <c r="R21" s="100" t="s">
        <v>68</v>
      </c>
      <c r="T21" s="99" t="s">
        <v>68</v>
      </c>
      <c r="U21" s="69">
        <v>0</v>
      </c>
      <c r="V21" s="69">
        <v>0</v>
      </c>
      <c r="W21" s="69">
        <v>0</v>
      </c>
      <c r="X21" s="253" t="s">
        <v>212</v>
      </c>
      <c r="Y21" s="69">
        <v>9000</v>
      </c>
      <c r="Z21" s="69">
        <v>9000</v>
      </c>
      <c r="AA21" s="69">
        <v>0</v>
      </c>
      <c r="AB21" s="254">
        <v>100</v>
      </c>
      <c r="AD21" s="72">
        <v>9000</v>
      </c>
      <c r="AE21" s="69">
        <v>9000</v>
      </c>
      <c r="AF21" s="69">
        <v>0</v>
      </c>
      <c r="AG21" s="253">
        <v>100</v>
      </c>
      <c r="AH21" s="253" t="s">
        <v>212</v>
      </c>
      <c r="AI21" s="253" t="s">
        <v>212</v>
      </c>
      <c r="AJ21" s="100" t="s">
        <v>68</v>
      </c>
      <c r="AL21" s="99" t="s">
        <v>68</v>
      </c>
      <c r="AM21" s="69">
        <v>462748100</v>
      </c>
      <c r="AN21" s="69">
        <v>442966107</v>
      </c>
      <c r="AO21" s="69">
        <v>0</v>
      </c>
      <c r="AP21" s="253">
        <v>95.73</v>
      </c>
      <c r="AQ21" s="69">
        <v>86081463</v>
      </c>
      <c r="AR21" s="69">
        <v>21268723</v>
      </c>
      <c r="AS21" s="69">
        <v>0</v>
      </c>
      <c r="AT21" s="254">
        <v>24.71</v>
      </c>
      <c r="AV21" s="72">
        <v>548829563</v>
      </c>
      <c r="AW21" s="69">
        <v>464234830</v>
      </c>
      <c r="AX21" s="69">
        <v>0</v>
      </c>
      <c r="AY21" s="253">
        <v>84.59</v>
      </c>
      <c r="AZ21" s="253">
        <v>95.07</v>
      </c>
      <c r="BA21" s="253">
        <v>95.45</v>
      </c>
      <c r="BB21" s="100" t="s">
        <v>68</v>
      </c>
      <c r="BD21" s="119" t="s">
        <v>73</v>
      </c>
      <c r="BE21" s="283">
        <v>5.66</v>
      </c>
      <c r="BF21" s="284">
        <v>17.989999999999998</v>
      </c>
      <c r="BG21" s="285">
        <v>22500</v>
      </c>
      <c r="BH21" s="285">
        <v>16400</v>
      </c>
      <c r="BI21" s="286">
        <v>650</v>
      </c>
      <c r="BJ21" s="283">
        <v>2.96</v>
      </c>
      <c r="BK21" s="284">
        <v>9.2799999999999994</v>
      </c>
      <c r="BL21" s="285">
        <v>11700</v>
      </c>
      <c r="BM21" s="285">
        <v>8600</v>
      </c>
      <c r="BN21" s="287">
        <v>200</v>
      </c>
      <c r="BP21" s="264">
        <v>2.79</v>
      </c>
      <c r="BQ21" s="259">
        <v>12.21</v>
      </c>
      <c r="BR21" s="260">
        <v>15300</v>
      </c>
      <c r="BS21" s="260">
        <v>8200</v>
      </c>
      <c r="BT21" s="265">
        <v>170</v>
      </c>
      <c r="BU21" s="100" t="s">
        <v>73</v>
      </c>
      <c r="BW21" s="99" t="s">
        <v>68</v>
      </c>
      <c r="BX21" s="73">
        <v>462748100</v>
      </c>
      <c r="BY21" s="69">
        <v>2959</v>
      </c>
      <c r="BZ21" s="69">
        <v>4720</v>
      </c>
      <c r="CA21" s="69">
        <v>156387</v>
      </c>
      <c r="CB21" s="69">
        <v>98040</v>
      </c>
      <c r="CC21" s="69">
        <v>98040</v>
      </c>
      <c r="CD21" s="71">
        <v>0</v>
      </c>
    </row>
    <row r="22" spans="2:82" ht="19.149999999999999" customHeight="1" x14ac:dyDescent="0.15">
      <c r="B22" s="99" t="s">
        <v>69</v>
      </c>
      <c r="C22" s="69">
        <v>926626500</v>
      </c>
      <c r="D22" s="69">
        <v>907654983</v>
      </c>
      <c r="E22" s="69">
        <v>0</v>
      </c>
      <c r="F22" s="253">
        <v>97.95</v>
      </c>
      <c r="G22" s="69">
        <v>34365136</v>
      </c>
      <c r="H22" s="69">
        <v>16238363</v>
      </c>
      <c r="I22" s="69">
        <v>0</v>
      </c>
      <c r="J22" s="254">
        <v>47.25</v>
      </c>
      <c r="L22" s="72">
        <v>960991636</v>
      </c>
      <c r="M22" s="69">
        <v>923893346</v>
      </c>
      <c r="N22" s="69">
        <v>0</v>
      </c>
      <c r="O22" s="253">
        <v>96.14</v>
      </c>
      <c r="P22" s="253">
        <v>97.92</v>
      </c>
      <c r="Q22" s="267">
        <v>97.98</v>
      </c>
      <c r="R22" s="100" t="s">
        <v>69</v>
      </c>
      <c r="T22" s="99" t="s">
        <v>69</v>
      </c>
      <c r="U22" s="69">
        <v>0</v>
      </c>
      <c r="V22" s="69">
        <v>0</v>
      </c>
      <c r="W22" s="69">
        <v>0</v>
      </c>
      <c r="X22" s="253" t="s">
        <v>212</v>
      </c>
      <c r="Y22" s="69">
        <v>0</v>
      </c>
      <c r="Z22" s="69">
        <v>0</v>
      </c>
      <c r="AA22" s="69">
        <v>0</v>
      </c>
      <c r="AB22" s="254" t="s">
        <v>212</v>
      </c>
      <c r="AD22" s="72">
        <v>0</v>
      </c>
      <c r="AE22" s="69">
        <v>0</v>
      </c>
      <c r="AF22" s="69">
        <v>0</v>
      </c>
      <c r="AG22" s="253" t="s">
        <v>212</v>
      </c>
      <c r="AH22" s="253" t="s">
        <v>212</v>
      </c>
      <c r="AI22" s="253" t="s">
        <v>212</v>
      </c>
      <c r="AJ22" s="100" t="s">
        <v>69</v>
      </c>
      <c r="AL22" s="99" t="s">
        <v>69</v>
      </c>
      <c r="AM22" s="69">
        <v>926626500</v>
      </c>
      <c r="AN22" s="69">
        <v>907654983</v>
      </c>
      <c r="AO22" s="69">
        <v>0</v>
      </c>
      <c r="AP22" s="253">
        <v>97.95</v>
      </c>
      <c r="AQ22" s="69">
        <v>34365136</v>
      </c>
      <c r="AR22" s="69">
        <v>16238363</v>
      </c>
      <c r="AS22" s="69">
        <v>0</v>
      </c>
      <c r="AT22" s="254">
        <v>47.25</v>
      </c>
      <c r="AV22" s="72">
        <v>960991636</v>
      </c>
      <c r="AW22" s="69">
        <v>923893346</v>
      </c>
      <c r="AX22" s="69">
        <v>0</v>
      </c>
      <c r="AY22" s="253">
        <v>96.14</v>
      </c>
      <c r="AZ22" s="253">
        <v>97.92</v>
      </c>
      <c r="BA22" s="253">
        <v>97.98</v>
      </c>
      <c r="BB22" s="100" t="s">
        <v>69</v>
      </c>
      <c r="BD22" s="135" t="s">
        <v>74</v>
      </c>
      <c r="BE22" s="272">
        <v>8.31</v>
      </c>
      <c r="BF22" s="269">
        <v>4.87</v>
      </c>
      <c r="BG22" s="270">
        <v>24200</v>
      </c>
      <c r="BH22" s="270">
        <v>20000</v>
      </c>
      <c r="BI22" s="271">
        <v>650</v>
      </c>
      <c r="BJ22" s="272">
        <v>3.32</v>
      </c>
      <c r="BK22" s="269">
        <v>1.95</v>
      </c>
      <c r="BL22" s="270">
        <v>9300</v>
      </c>
      <c r="BM22" s="270">
        <v>7600</v>
      </c>
      <c r="BN22" s="273">
        <v>200</v>
      </c>
      <c r="BP22" s="274">
        <v>2.48</v>
      </c>
      <c r="BQ22" s="269">
        <v>2.12</v>
      </c>
      <c r="BR22" s="270">
        <v>10700</v>
      </c>
      <c r="BS22" s="270">
        <v>6300</v>
      </c>
      <c r="BT22" s="275">
        <v>170</v>
      </c>
      <c r="BU22" s="141" t="s">
        <v>74</v>
      </c>
      <c r="BW22" s="99" t="s">
        <v>69</v>
      </c>
      <c r="BX22" s="73">
        <v>926626500</v>
      </c>
      <c r="BY22" s="69">
        <v>5087</v>
      </c>
      <c r="BZ22" s="69">
        <v>8442</v>
      </c>
      <c r="CA22" s="69">
        <v>182156</v>
      </c>
      <c r="CB22" s="69">
        <v>109764</v>
      </c>
      <c r="CC22" s="69">
        <v>109764</v>
      </c>
      <c r="CD22" s="71">
        <v>0</v>
      </c>
    </row>
    <row r="23" spans="2:82" ht="19.149999999999999" customHeight="1" x14ac:dyDescent="0.15">
      <c r="B23" s="135" t="s">
        <v>70</v>
      </c>
      <c r="C23" s="136">
        <v>458953000</v>
      </c>
      <c r="D23" s="136">
        <v>437904778</v>
      </c>
      <c r="E23" s="136">
        <v>0</v>
      </c>
      <c r="F23" s="288">
        <v>95.41</v>
      </c>
      <c r="G23" s="136">
        <v>70863235</v>
      </c>
      <c r="H23" s="136">
        <v>18906991</v>
      </c>
      <c r="I23" s="136">
        <v>0</v>
      </c>
      <c r="J23" s="289">
        <v>26.68</v>
      </c>
      <c r="L23" s="138">
        <v>529816235</v>
      </c>
      <c r="M23" s="136">
        <v>456811769</v>
      </c>
      <c r="N23" s="136">
        <v>0</v>
      </c>
      <c r="O23" s="288">
        <v>86.22</v>
      </c>
      <c r="P23" s="288">
        <v>95.13</v>
      </c>
      <c r="Q23" s="290">
        <v>94.72</v>
      </c>
      <c r="R23" s="141" t="s">
        <v>70</v>
      </c>
      <c r="T23" s="135" t="s">
        <v>70</v>
      </c>
      <c r="U23" s="136">
        <v>0</v>
      </c>
      <c r="V23" s="136">
        <v>0</v>
      </c>
      <c r="W23" s="136">
        <v>0</v>
      </c>
      <c r="X23" s="288" t="s">
        <v>212</v>
      </c>
      <c r="Y23" s="136">
        <v>6156</v>
      </c>
      <c r="Z23" s="136">
        <v>3244</v>
      </c>
      <c r="AA23" s="136">
        <v>0</v>
      </c>
      <c r="AB23" s="289">
        <v>52.7</v>
      </c>
      <c r="AD23" s="138">
        <v>6156</v>
      </c>
      <c r="AE23" s="136">
        <v>3244</v>
      </c>
      <c r="AF23" s="136">
        <v>0</v>
      </c>
      <c r="AG23" s="288">
        <v>52.7</v>
      </c>
      <c r="AH23" s="288" t="s">
        <v>212</v>
      </c>
      <c r="AI23" s="288" t="s">
        <v>212</v>
      </c>
      <c r="AJ23" s="141" t="s">
        <v>70</v>
      </c>
      <c r="AL23" s="135" t="s">
        <v>70</v>
      </c>
      <c r="AM23" s="136">
        <v>458953000</v>
      </c>
      <c r="AN23" s="136">
        <v>437904778</v>
      </c>
      <c r="AO23" s="136">
        <v>0</v>
      </c>
      <c r="AP23" s="288">
        <v>95.41</v>
      </c>
      <c r="AQ23" s="136">
        <v>70869391</v>
      </c>
      <c r="AR23" s="136">
        <v>18910235</v>
      </c>
      <c r="AS23" s="136">
        <v>0</v>
      </c>
      <c r="AT23" s="289">
        <v>26.68</v>
      </c>
      <c r="AV23" s="138">
        <v>529822391</v>
      </c>
      <c r="AW23" s="136">
        <v>456815013</v>
      </c>
      <c r="AX23" s="136">
        <v>0</v>
      </c>
      <c r="AY23" s="288">
        <v>86.22</v>
      </c>
      <c r="AZ23" s="288">
        <v>95.13</v>
      </c>
      <c r="BA23" s="288">
        <v>94.72</v>
      </c>
      <c r="BB23" s="141" t="s">
        <v>70</v>
      </c>
      <c r="BD23" s="99" t="s">
        <v>75</v>
      </c>
      <c r="BE23" s="262">
        <v>6.7</v>
      </c>
      <c r="BF23" s="259" t="s">
        <v>212</v>
      </c>
      <c r="BG23" s="260">
        <v>13000</v>
      </c>
      <c r="BH23" s="260">
        <v>18000</v>
      </c>
      <c r="BI23" s="261">
        <v>650</v>
      </c>
      <c r="BJ23" s="262">
        <v>3.5</v>
      </c>
      <c r="BK23" s="259" t="s">
        <v>212</v>
      </c>
      <c r="BL23" s="260">
        <v>10000</v>
      </c>
      <c r="BM23" s="260">
        <v>10000</v>
      </c>
      <c r="BN23" s="263">
        <v>200</v>
      </c>
      <c r="BP23" s="264">
        <v>2.2000000000000002</v>
      </c>
      <c r="BQ23" s="259" t="s">
        <v>212</v>
      </c>
      <c r="BR23" s="260">
        <v>14000</v>
      </c>
      <c r="BS23" s="260" t="s">
        <v>212</v>
      </c>
      <c r="BT23" s="265">
        <v>170</v>
      </c>
      <c r="BU23" s="100" t="s">
        <v>75</v>
      </c>
      <c r="BW23" s="135" t="s">
        <v>70</v>
      </c>
      <c r="BX23" s="139">
        <v>458953000</v>
      </c>
      <c r="BY23" s="136">
        <v>3286</v>
      </c>
      <c r="BZ23" s="136">
        <v>4998</v>
      </c>
      <c r="CA23" s="136">
        <v>139669</v>
      </c>
      <c r="CB23" s="136">
        <v>91827</v>
      </c>
      <c r="CC23" s="136">
        <v>91827</v>
      </c>
      <c r="CD23" s="137">
        <v>0</v>
      </c>
    </row>
    <row r="24" spans="2:82" ht="19.149999999999999" customHeight="1" x14ac:dyDescent="0.15">
      <c r="B24" s="102" t="s">
        <v>71</v>
      </c>
      <c r="C24" s="103">
        <v>486976300</v>
      </c>
      <c r="D24" s="103">
        <v>455948591</v>
      </c>
      <c r="E24" s="103">
        <v>0</v>
      </c>
      <c r="F24" s="291">
        <v>93.63</v>
      </c>
      <c r="G24" s="103">
        <v>85685662</v>
      </c>
      <c r="H24" s="103">
        <v>24406349</v>
      </c>
      <c r="I24" s="103">
        <v>0</v>
      </c>
      <c r="J24" s="292">
        <v>28.48</v>
      </c>
      <c r="L24" s="105">
        <v>572661962</v>
      </c>
      <c r="M24" s="103">
        <v>480354940</v>
      </c>
      <c r="N24" s="103">
        <v>0</v>
      </c>
      <c r="O24" s="291">
        <v>83.88</v>
      </c>
      <c r="P24" s="291">
        <v>94.55</v>
      </c>
      <c r="Q24" s="293">
        <v>94.07</v>
      </c>
      <c r="R24" s="108" t="s">
        <v>71</v>
      </c>
      <c r="T24" s="102" t="s">
        <v>71</v>
      </c>
      <c r="U24" s="103">
        <v>0</v>
      </c>
      <c r="V24" s="103">
        <v>0</v>
      </c>
      <c r="W24" s="103">
        <v>0</v>
      </c>
      <c r="X24" s="291" t="s">
        <v>212</v>
      </c>
      <c r="Y24" s="103">
        <v>966386</v>
      </c>
      <c r="Z24" s="103">
        <v>122226</v>
      </c>
      <c r="AA24" s="103">
        <v>0</v>
      </c>
      <c r="AB24" s="292">
        <v>12.65</v>
      </c>
      <c r="AD24" s="105">
        <v>966386</v>
      </c>
      <c r="AE24" s="103">
        <v>122226</v>
      </c>
      <c r="AF24" s="103">
        <v>0</v>
      </c>
      <c r="AG24" s="291">
        <v>12.65</v>
      </c>
      <c r="AH24" s="291">
        <v>100</v>
      </c>
      <c r="AI24" s="291" t="s">
        <v>212</v>
      </c>
      <c r="AJ24" s="108" t="s">
        <v>71</v>
      </c>
      <c r="AL24" s="102" t="s">
        <v>71</v>
      </c>
      <c r="AM24" s="103">
        <v>486976300</v>
      </c>
      <c r="AN24" s="103">
        <v>455948591</v>
      </c>
      <c r="AO24" s="103">
        <v>0</v>
      </c>
      <c r="AP24" s="291">
        <v>93.63</v>
      </c>
      <c r="AQ24" s="103">
        <v>86652048</v>
      </c>
      <c r="AR24" s="103">
        <v>24528575</v>
      </c>
      <c r="AS24" s="103">
        <v>0</v>
      </c>
      <c r="AT24" s="292">
        <v>28.31</v>
      </c>
      <c r="AV24" s="105">
        <v>573628348</v>
      </c>
      <c r="AW24" s="103">
        <v>480477166</v>
      </c>
      <c r="AX24" s="103">
        <v>0</v>
      </c>
      <c r="AY24" s="291">
        <v>83.76</v>
      </c>
      <c r="AZ24" s="291">
        <v>94.56</v>
      </c>
      <c r="BA24" s="291">
        <v>94.07</v>
      </c>
      <c r="BB24" s="108" t="s">
        <v>71</v>
      </c>
      <c r="BD24" s="99" t="s">
        <v>76</v>
      </c>
      <c r="BE24" s="262">
        <v>9.92</v>
      </c>
      <c r="BF24" s="259" t="s">
        <v>212</v>
      </c>
      <c r="BG24" s="261">
        <v>23000</v>
      </c>
      <c r="BH24" s="261">
        <v>21700</v>
      </c>
      <c r="BI24" s="261">
        <v>650</v>
      </c>
      <c r="BJ24" s="262">
        <v>2.92</v>
      </c>
      <c r="BK24" s="259" t="s">
        <v>212</v>
      </c>
      <c r="BL24" s="261">
        <v>8000</v>
      </c>
      <c r="BM24" s="261">
        <v>7300</v>
      </c>
      <c r="BN24" s="263">
        <v>200</v>
      </c>
      <c r="BP24" s="264">
        <v>1.79</v>
      </c>
      <c r="BQ24" s="259" t="s">
        <v>212</v>
      </c>
      <c r="BR24" s="261">
        <v>8100</v>
      </c>
      <c r="BS24" s="261">
        <v>5200</v>
      </c>
      <c r="BT24" s="265">
        <v>170</v>
      </c>
      <c r="BU24" s="100" t="s">
        <v>76</v>
      </c>
      <c r="BW24" s="102" t="s">
        <v>71</v>
      </c>
      <c r="BX24" s="106">
        <v>486976300</v>
      </c>
      <c r="BY24" s="103">
        <v>3329</v>
      </c>
      <c r="BZ24" s="103">
        <v>5200</v>
      </c>
      <c r="CA24" s="103">
        <v>146283</v>
      </c>
      <c r="CB24" s="103">
        <v>93649</v>
      </c>
      <c r="CC24" s="103">
        <v>93649</v>
      </c>
      <c r="CD24" s="104">
        <v>0</v>
      </c>
    </row>
    <row r="25" spans="2:82" ht="19.149999999999999" customHeight="1" x14ac:dyDescent="0.15">
      <c r="B25" s="102" t="s">
        <v>72</v>
      </c>
      <c r="C25" s="103">
        <v>258445100</v>
      </c>
      <c r="D25" s="103">
        <v>251968100</v>
      </c>
      <c r="E25" s="103">
        <v>0</v>
      </c>
      <c r="F25" s="291">
        <v>97.49</v>
      </c>
      <c r="G25" s="103">
        <v>49908636</v>
      </c>
      <c r="H25" s="103">
        <v>6537145</v>
      </c>
      <c r="I25" s="103">
        <v>0</v>
      </c>
      <c r="J25" s="292">
        <v>13.1</v>
      </c>
      <c r="L25" s="72">
        <v>308353736</v>
      </c>
      <c r="M25" s="69">
        <v>258505245</v>
      </c>
      <c r="N25" s="69">
        <v>0</v>
      </c>
      <c r="O25" s="253">
        <v>83.83</v>
      </c>
      <c r="P25" s="253">
        <v>96.63</v>
      </c>
      <c r="Q25" s="267">
        <v>96.79</v>
      </c>
      <c r="R25" s="100" t="s">
        <v>72</v>
      </c>
      <c r="T25" s="99" t="s">
        <v>72</v>
      </c>
      <c r="U25" s="69">
        <v>0</v>
      </c>
      <c r="V25" s="69">
        <v>0</v>
      </c>
      <c r="W25" s="69">
        <v>0</v>
      </c>
      <c r="X25" s="253" t="s">
        <v>212</v>
      </c>
      <c r="Y25" s="69">
        <v>37133</v>
      </c>
      <c r="Z25" s="69">
        <v>37133</v>
      </c>
      <c r="AA25" s="69">
        <v>0</v>
      </c>
      <c r="AB25" s="254">
        <v>100</v>
      </c>
      <c r="AD25" s="72">
        <v>37133</v>
      </c>
      <c r="AE25" s="69">
        <v>37133</v>
      </c>
      <c r="AF25" s="69">
        <v>0</v>
      </c>
      <c r="AG25" s="253">
        <v>100</v>
      </c>
      <c r="AH25" s="253" t="s">
        <v>212</v>
      </c>
      <c r="AI25" s="253" t="s">
        <v>212</v>
      </c>
      <c r="AJ25" s="100" t="s">
        <v>72</v>
      </c>
      <c r="AL25" s="99" t="s">
        <v>72</v>
      </c>
      <c r="AM25" s="69">
        <v>258445100</v>
      </c>
      <c r="AN25" s="69">
        <v>251968100</v>
      </c>
      <c r="AO25" s="69">
        <v>0</v>
      </c>
      <c r="AP25" s="253">
        <v>97.49</v>
      </c>
      <c r="AQ25" s="69">
        <v>49945769</v>
      </c>
      <c r="AR25" s="69">
        <v>6574278</v>
      </c>
      <c r="AS25" s="69">
        <v>0</v>
      </c>
      <c r="AT25" s="254">
        <v>13.16</v>
      </c>
      <c r="AV25" s="72">
        <v>308390869</v>
      </c>
      <c r="AW25" s="69">
        <v>258542378</v>
      </c>
      <c r="AX25" s="69">
        <v>0</v>
      </c>
      <c r="AY25" s="253">
        <v>83.84</v>
      </c>
      <c r="AZ25" s="253">
        <v>96.63</v>
      </c>
      <c r="BA25" s="253">
        <v>96.79</v>
      </c>
      <c r="BB25" s="100" t="s">
        <v>72</v>
      </c>
      <c r="BD25" s="99" t="s">
        <v>77</v>
      </c>
      <c r="BE25" s="262">
        <v>7.8</v>
      </c>
      <c r="BF25" s="259">
        <v>25.08</v>
      </c>
      <c r="BG25" s="260">
        <v>20000</v>
      </c>
      <c r="BH25" s="260">
        <v>20000</v>
      </c>
      <c r="BI25" s="261">
        <v>650</v>
      </c>
      <c r="BJ25" s="262">
        <v>1.32</v>
      </c>
      <c r="BK25" s="259">
        <v>3.89</v>
      </c>
      <c r="BL25" s="260">
        <v>2900</v>
      </c>
      <c r="BM25" s="260">
        <v>4000</v>
      </c>
      <c r="BN25" s="263">
        <v>200</v>
      </c>
      <c r="BP25" s="264">
        <v>2.0699999999999998</v>
      </c>
      <c r="BQ25" s="259">
        <v>5.3</v>
      </c>
      <c r="BR25" s="260">
        <v>5700</v>
      </c>
      <c r="BS25" s="260">
        <v>6500</v>
      </c>
      <c r="BT25" s="265">
        <v>170</v>
      </c>
      <c r="BU25" s="100" t="s">
        <v>77</v>
      </c>
      <c r="BW25" s="99" t="s">
        <v>72</v>
      </c>
      <c r="BX25" s="73">
        <v>258445100</v>
      </c>
      <c r="BY25" s="69">
        <v>1553</v>
      </c>
      <c r="BZ25" s="69">
        <v>2409</v>
      </c>
      <c r="CA25" s="69">
        <v>166417</v>
      </c>
      <c r="CB25" s="69">
        <v>107283</v>
      </c>
      <c r="CC25" s="69">
        <v>107283</v>
      </c>
      <c r="CD25" s="71">
        <v>0</v>
      </c>
    </row>
    <row r="26" spans="2:82" ht="19.149999999999999" customHeight="1" x14ac:dyDescent="0.15">
      <c r="B26" s="119" t="s">
        <v>73</v>
      </c>
      <c r="C26" s="120">
        <v>462967900</v>
      </c>
      <c r="D26" s="120">
        <v>440282844</v>
      </c>
      <c r="E26" s="120">
        <v>0</v>
      </c>
      <c r="F26" s="294">
        <v>95.1</v>
      </c>
      <c r="G26" s="120">
        <v>75823062</v>
      </c>
      <c r="H26" s="120">
        <v>22012684</v>
      </c>
      <c r="I26" s="120">
        <v>0</v>
      </c>
      <c r="J26" s="295">
        <v>29.03</v>
      </c>
      <c r="L26" s="122">
        <v>538790962</v>
      </c>
      <c r="M26" s="120">
        <v>462295528</v>
      </c>
      <c r="N26" s="120">
        <v>0</v>
      </c>
      <c r="O26" s="294">
        <v>85.8</v>
      </c>
      <c r="P26" s="294">
        <v>94.81</v>
      </c>
      <c r="Q26" s="296">
        <v>94.93</v>
      </c>
      <c r="R26" s="125" t="s">
        <v>73</v>
      </c>
      <c r="T26" s="119" t="s">
        <v>73</v>
      </c>
      <c r="U26" s="120">
        <v>0</v>
      </c>
      <c r="V26" s="120">
        <v>0</v>
      </c>
      <c r="W26" s="120">
        <v>0</v>
      </c>
      <c r="X26" s="294" t="s">
        <v>212</v>
      </c>
      <c r="Y26" s="120">
        <v>694616</v>
      </c>
      <c r="Z26" s="120">
        <v>128284</v>
      </c>
      <c r="AA26" s="120">
        <v>0</v>
      </c>
      <c r="AB26" s="295">
        <v>18.47</v>
      </c>
      <c r="AD26" s="122">
        <v>694616</v>
      </c>
      <c r="AE26" s="120">
        <v>128284</v>
      </c>
      <c r="AF26" s="120">
        <v>0</v>
      </c>
      <c r="AG26" s="294">
        <v>18.47</v>
      </c>
      <c r="AH26" s="294" t="s">
        <v>212</v>
      </c>
      <c r="AI26" s="294" t="s">
        <v>212</v>
      </c>
      <c r="AJ26" s="125" t="s">
        <v>73</v>
      </c>
      <c r="AL26" s="119" t="s">
        <v>73</v>
      </c>
      <c r="AM26" s="120">
        <v>462967900</v>
      </c>
      <c r="AN26" s="120">
        <v>440282844</v>
      </c>
      <c r="AO26" s="120">
        <v>0</v>
      </c>
      <c r="AP26" s="294">
        <v>95.1</v>
      </c>
      <c r="AQ26" s="120">
        <v>76517678</v>
      </c>
      <c r="AR26" s="120">
        <v>22140968</v>
      </c>
      <c r="AS26" s="120">
        <v>0</v>
      </c>
      <c r="AT26" s="295">
        <v>28.94</v>
      </c>
      <c r="AV26" s="122">
        <v>539485578</v>
      </c>
      <c r="AW26" s="120">
        <v>462423812</v>
      </c>
      <c r="AX26" s="120">
        <v>0</v>
      </c>
      <c r="AY26" s="294">
        <v>85.72</v>
      </c>
      <c r="AZ26" s="294">
        <v>94.81</v>
      </c>
      <c r="BA26" s="294">
        <v>94.93</v>
      </c>
      <c r="BB26" s="125" t="s">
        <v>73</v>
      </c>
      <c r="BD26" s="99" t="s">
        <v>78</v>
      </c>
      <c r="BE26" s="262">
        <v>7</v>
      </c>
      <c r="BF26" s="259">
        <v>40</v>
      </c>
      <c r="BG26" s="260">
        <v>27100</v>
      </c>
      <c r="BH26" s="260">
        <v>21500</v>
      </c>
      <c r="BI26" s="261">
        <v>650</v>
      </c>
      <c r="BJ26" s="262">
        <v>2.6</v>
      </c>
      <c r="BK26" s="259">
        <v>14</v>
      </c>
      <c r="BL26" s="260">
        <v>7100</v>
      </c>
      <c r="BM26" s="260">
        <v>5700</v>
      </c>
      <c r="BN26" s="263">
        <v>200</v>
      </c>
      <c r="BP26" s="264">
        <v>1.3</v>
      </c>
      <c r="BQ26" s="259">
        <v>13</v>
      </c>
      <c r="BR26" s="260">
        <v>10000</v>
      </c>
      <c r="BS26" s="260">
        <v>4400</v>
      </c>
      <c r="BT26" s="265">
        <v>170</v>
      </c>
      <c r="BU26" s="100" t="s">
        <v>78</v>
      </c>
      <c r="BW26" s="119" t="s">
        <v>73</v>
      </c>
      <c r="BX26" s="123">
        <v>462967900</v>
      </c>
      <c r="BY26" s="120">
        <v>3220</v>
      </c>
      <c r="BZ26" s="120">
        <v>5196</v>
      </c>
      <c r="CA26" s="120">
        <v>143779</v>
      </c>
      <c r="CB26" s="120">
        <v>89101</v>
      </c>
      <c r="CC26" s="120">
        <v>89101</v>
      </c>
      <c r="CD26" s="121">
        <v>0</v>
      </c>
    </row>
    <row r="27" spans="2:82" ht="19.149999999999999" customHeight="1" x14ac:dyDescent="0.15">
      <c r="B27" s="135" t="s">
        <v>74</v>
      </c>
      <c r="C27" s="136">
        <v>200180700</v>
      </c>
      <c r="D27" s="136">
        <v>189429144</v>
      </c>
      <c r="E27" s="136">
        <v>0</v>
      </c>
      <c r="F27" s="288">
        <v>94.63</v>
      </c>
      <c r="G27" s="136">
        <v>53703841</v>
      </c>
      <c r="H27" s="136">
        <v>14095944</v>
      </c>
      <c r="I27" s="136">
        <v>0</v>
      </c>
      <c r="J27" s="289">
        <v>26.25</v>
      </c>
      <c r="L27" s="138">
        <v>253884541</v>
      </c>
      <c r="M27" s="136">
        <v>203525088</v>
      </c>
      <c r="N27" s="136">
        <v>0</v>
      </c>
      <c r="O27" s="288">
        <v>80.16</v>
      </c>
      <c r="P27" s="288">
        <v>94.19</v>
      </c>
      <c r="Q27" s="290">
        <v>94.48</v>
      </c>
      <c r="R27" s="141" t="s">
        <v>74</v>
      </c>
      <c r="T27" s="135" t="s">
        <v>74</v>
      </c>
      <c r="U27" s="136">
        <v>0</v>
      </c>
      <c r="V27" s="136">
        <v>0</v>
      </c>
      <c r="W27" s="136">
        <v>0</v>
      </c>
      <c r="X27" s="288" t="s">
        <v>212</v>
      </c>
      <c r="Y27" s="136">
        <v>529182</v>
      </c>
      <c r="Z27" s="136">
        <v>90047</v>
      </c>
      <c r="AA27" s="136">
        <v>0</v>
      </c>
      <c r="AB27" s="289">
        <v>17.02</v>
      </c>
      <c r="AD27" s="138">
        <v>529182</v>
      </c>
      <c r="AE27" s="136">
        <v>90047</v>
      </c>
      <c r="AF27" s="136">
        <v>0</v>
      </c>
      <c r="AG27" s="288">
        <v>17.02</v>
      </c>
      <c r="AH27" s="288" t="s">
        <v>212</v>
      </c>
      <c r="AI27" s="288" t="s">
        <v>212</v>
      </c>
      <c r="AJ27" s="141" t="s">
        <v>74</v>
      </c>
      <c r="AL27" s="135" t="s">
        <v>74</v>
      </c>
      <c r="AM27" s="136">
        <v>200180700</v>
      </c>
      <c r="AN27" s="136">
        <v>189429144</v>
      </c>
      <c r="AO27" s="136">
        <v>0</v>
      </c>
      <c r="AP27" s="288">
        <v>94.63</v>
      </c>
      <c r="AQ27" s="136">
        <v>54233023</v>
      </c>
      <c r="AR27" s="136">
        <v>14185991</v>
      </c>
      <c r="AS27" s="136">
        <v>0</v>
      </c>
      <c r="AT27" s="289">
        <v>26.16</v>
      </c>
      <c r="AV27" s="138">
        <v>254413723</v>
      </c>
      <c r="AW27" s="136">
        <v>203615135</v>
      </c>
      <c r="AX27" s="136">
        <v>0</v>
      </c>
      <c r="AY27" s="288">
        <v>80.03</v>
      </c>
      <c r="AZ27" s="288">
        <v>94.19</v>
      </c>
      <c r="BA27" s="288">
        <v>94.48</v>
      </c>
      <c r="BB27" s="141" t="s">
        <v>74</v>
      </c>
      <c r="BD27" s="99" t="s">
        <v>79</v>
      </c>
      <c r="BE27" s="262">
        <v>6.7</v>
      </c>
      <c r="BF27" s="259" t="s">
        <v>212</v>
      </c>
      <c r="BG27" s="260">
        <v>34000</v>
      </c>
      <c r="BH27" s="260" t="s">
        <v>212</v>
      </c>
      <c r="BI27" s="261">
        <v>650</v>
      </c>
      <c r="BJ27" s="262">
        <v>2.37</v>
      </c>
      <c r="BK27" s="259" t="s">
        <v>212</v>
      </c>
      <c r="BL27" s="260">
        <v>12100</v>
      </c>
      <c r="BM27" s="260" t="s">
        <v>212</v>
      </c>
      <c r="BN27" s="263">
        <v>200</v>
      </c>
      <c r="BP27" s="264">
        <v>2.15</v>
      </c>
      <c r="BQ27" s="259" t="s">
        <v>212</v>
      </c>
      <c r="BR27" s="260">
        <v>16100</v>
      </c>
      <c r="BS27" s="260" t="s">
        <v>212</v>
      </c>
      <c r="BT27" s="265">
        <v>170</v>
      </c>
      <c r="BU27" s="100" t="s">
        <v>79</v>
      </c>
      <c r="BW27" s="135" t="s">
        <v>74</v>
      </c>
      <c r="BX27" s="139">
        <v>200180700</v>
      </c>
      <c r="BY27" s="136">
        <v>1250</v>
      </c>
      <c r="BZ27" s="136">
        <v>2140</v>
      </c>
      <c r="CA27" s="136">
        <v>160145</v>
      </c>
      <c r="CB27" s="136">
        <v>93542</v>
      </c>
      <c r="CC27" s="136">
        <v>93542</v>
      </c>
      <c r="CD27" s="137">
        <v>0</v>
      </c>
    </row>
    <row r="28" spans="2:82" ht="19.149999999999999" customHeight="1" x14ac:dyDescent="0.15">
      <c r="B28" s="99" t="s">
        <v>75</v>
      </c>
      <c r="C28" s="69">
        <v>376496100</v>
      </c>
      <c r="D28" s="69">
        <v>369274178</v>
      </c>
      <c r="E28" s="69">
        <v>0</v>
      </c>
      <c r="F28" s="253">
        <v>98.08</v>
      </c>
      <c r="G28" s="69">
        <v>52076342</v>
      </c>
      <c r="H28" s="69">
        <v>8880411</v>
      </c>
      <c r="I28" s="69">
        <v>0</v>
      </c>
      <c r="J28" s="254">
        <v>17.05</v>
      </c>
      <c r="L28" s="72">
        <v>428572442</v>
      </c>
      <c r="M28" s="69">
        <v>378154589</v>
      </c>
      <c r="N28" s="69">
        <v>0</v>
      </c>
      <c r="O28" s="253">
        <v>88.24</v>
      </c>
      <c r="P28" s="253">
        <v>97</v>
      </c>
      <c r="Q28" s="267">
        <v>97.55</v>
      </c>
      <c r="R28" s="100" t="s">
        <v>75</v>
      </c>
      <c r="T28" s="99" t="s">
        <v>75</v>
      </c>
      <c r="U28" s="69">
        <v>0</v>
      </c>
      <c r="V28" s="69">
        <v>0</v>
      </c>
      <c r="W28" s="69">
        <v>0</v>
      </c>
      <c r="X28" s="253" t="s">
        <v>212</v>
      </c>
      <c r="Y28" s="69">
        <v>436768</v>
      </c>
      <c r="Z28" s="69">
        <v>331090</v>
      </c>
      <c r="AA28" s="69">
        <v>0</v>
      </c>
      <c r="AB28" s="254">
        <v>75.8</v>
      </c>
      <c r="AD28" s="72">
        <v>436768</v>
      </c>
      <c r="AE28" s="69">
        <v>331090</v>
      </c>
      <c r="AF28" s="69">
        <v>0</v>
      </c>
      <c r="AG28" s="253">
        <v>75.8</v>
      </c>
      <c r="AH28" s="253" t="s">
        <v>212</v>
      </c>
      <c r="AI28" s="253" t="s">
        <v>212</v>
      </c>
      <c r="AJ28" s="100" t="s">
        <v>75</v>
      </c>
      <c r="AL28" s="99" t="s">
        <v>75</v>
      </c>
      <c r="AM28" s="69">
        <v>376496100</v>
      </c>
      <c r="AN28" s="69">
        <v>369274178</v>
      </c>
      <c r="AO28" s="69">
        <v>0</v>
      </c>
      <c r="AP28" s="253">
        <v>98.08</v>
      </c>
      <c r="AQ28" s="69">
        <v>52513110</v>
      </c>
      <c r="AR28" s="69">
        <v>9211501</v>
      </c>
      <c r="AS28" s="69">
        <v>0</v>
      </c>
      <c r="AT28" s="254">
        <v>17.54</v>
      </c>
      <c r="AV28" s="72">
        <v>429009210</v>
      </c>
      <c r="AW28" s="69">
        <v>378485679</v>
      </c>
      <c r="AX28" s="69">
        <v>0</v>
      </c>
      <c r="AY28" s="253">
        <v>88.22</v>
      </c>
      <c r="AZ28" s="253">
        <v>97</v>
      </c>
      <c r="BA28" s="253">
        <v>97.55</v>
      </c>
      <c r="BB28" s="100" t="s">
        <v>75</v>
      </c>
      <c r="BD28" s="135" t="s">
        <v>80</v>
      </c>
      <c r="BE28" s="272">
        <v>5.34</v>
      </c>
      <c r="BF28" s="269">
        <v>33.270000000000003</v>
      </c>
      <c r="BG28" s="271">
        <v>23500</v>
      </c>
      <c r="BH28" s="271">
        <v>18800</v>
      </c>
      <c r="BI28" s="271">
        <v>650</v>
      </c>
      <c r="BJ28" s="272">
        <v>2.14</v>
      </c>
      <c r="BK28" s="269">
        <v>12.45</v>
      </c>
      <c r="BL28" s="271">
        <v>8500</v>
      </c>
      <c r="BM28" s="271">
        <v>6800</v>
      </c>
      <c r="BN28" s="273">
        <v>200</v>
      </c>
      <c r="BP28" s="274">
        <v>1.37</v>
      </c>
      <c r="BQ28" s="269">
        <v>12.28</v>
      </c>
      <c r="BR28" s="271">
        <v>10000</v>
      </c>
      <c r="BS28" s="271">
        <v>5000</v>
      </c>
      <c r="BT28" s="275">
        <v>170</v>
      </c>
      <c r="BU28" s="141" t="s">
        <v>80</v>
      </c>
      <c r="BW28" s="99" t="s">
        <v>75</v>
      </c>
      <c r="BX28" s="73">
        <v>376496100</v>
      </c>
      <c r="BY28" s="69">
        <v>3023</v>
      </c>
      <c r="BZ28" s="69">
        <v>4691</v>
      </c>
      <c r="CA28" s="69">
        <v>124544</v>
      </c>
      <c r="CB28" s="69">
        <v>80259</v>
      </c>
      <c r="CC28" s="69">
        <v>80259</v>
      </c>
      <c r="CD28" s="71">
        <v>0</v>
      </c>
    </row>
    <row r="29" spans="2:82" ht="19.149999999999999" customHeight="1" x14ac:dyDescent="0.15">
      <c r="B29" s="99" t="s">
        <v>76</v>
      </c>
      <c r="C29" s="69">
        <v>419238800</v>
      </c>
      <c r="D29" s="69">
        <v>407038540</v>
      </c>
      <c r="E29" s="69">
        <v>0</v>
      </c>
      <c r="F29" s="253">
        <v>97.09</v>
      </c>
      <c r="G29" s="69">
        <v>41740413</v>
      </c>
      <c r="H29" s="69">
        <v>18155819</v>
      </c>
      <c r="I29" s="69">
        <v>0</v>
      </c>
      <c r="J29" s="254">
        <v>43.5</v>
      </c>
      <c r="L29" s="72">
        <v>460979213</v>
      </c>
      <c r="M29" s="69">
        <v>425194359</v>
      </c>
      <c r="N29" s="69">
        <v>0</v>
      </c>
      <c r="O29" s="253">
        <v>92.24</v>
      </c>
      <c r="P29" s="253">
        <v>96.78</v>
      </c>
      <c r="Q29" s="267">
        <v>96.1</v>
      </c>
      <c r="R29" s="100" t="s">
        <v>76</v>
      </c>
      <c r="T29" s="99" t="s">
        <v>76</v>
      </c>
      <c r="U29" s="69">
        <v>0</v>
      </c>
      <c r="V29" s="69">
        <v>0</v>
      </c>
      <c r="W29" s="69">
        <v>0</v>
      </c>
      <c r="X29" s="253" t="s">
        <v>212</v>
      </c>
      <c r="Y29" s="69">
        <v>0</v>
      </c>
      <c r="Z29" s="69">
        <v>0</v>
      </c>
      <c r="AA29" s="69">
        <v>0</v>
      </c>
      <c r="AB29" s="254" t="s">
        <v>212</v>
      </c>
      <c r="AD29" s="72">
        <v>0</v>
      </c>
      <c r="AE29" s="69">
        <v>0</v>
      </c>
      <c r="AF29" s="69">
        <v>0</v>
      </c>
      <c r="AG29" s="253" t="s">
        <v>212</v>
      </c>
      <c r="AH29" s="253" t="s">
        <v>212</v>
      </c>
      <c r="AI29" s="253" t="s">
        <v>212</v>
      </c>
      <c r="AJ29" s="100" t="s">
        <v>76</v>
      </c>
      <c r="AL29" s="99" t="s">
        <v>76</v>
      </c>
      <c r="AM29" s="69">
        <v>419238800</v>
      </c>
      <c r="AN29" s="69">
        <v>407038540</v>
      </c>
      <c r="AO29" s="69">
        <v>0</v>
      </c>
      <c r="AP29" s="253">
        <v>97.09</v>
      </c>
      <c r="AQ29" s="69">
        <v>41740413</v>
      </c>
      <c r="AR29" s="69">
        <v>18155819</v>
      </c>
      <c r="AS29" s="69">
        <v>0</v>
      </c>
      <c r="AT29" s="254">
        <v>43.5</v>
      </c>
      <c r="AV29" s="72">
        <v>460979213</v>
      </c>
      <c r="AW29" s="69">
        <v>425194359</v>
      </c>
      <c r="AX29" s="69">
        <v>0</v>
      </c>
      <c r="AY29" s="253">
        <v>92.24</v>
      </c>
      <c r="AZ29" s="253">
        <v>96.78</v>
      </c>
      <c r="BA29" s="253">
        <v>96.1</v>
      </c>
      <c r="BB29" s="100" t="s">
        <v>76</v>
      </c>
      <c r="BD29" s="99" t="s">
        <v>81</v>
      </c>
      <c r="BE29" s="262">
        <v>9.3000000000000007</v>
      </c>
      <c r="BF29" s="259" t="s">
        <v>212</v>
      </c>
      <c r="BG29" s="260">
        <v>28000</v>
      </c>
      <c r="BH29" s="260">
        <v>22000</v>
      </c>
      <c r="BI29" s="261">
        <v>650</v>
      </c>
      <c r="BJ29" s="262">
        <v>3.1</v>
      </c>
      <c r="BK29" s="259" t="s">
        <v>212</v>
      </c>
      <c r="BL29" s="260">
        <v>8800</v>
      </c>
      <c r="BM29" s="260">
        <v>6400</v>
      </c>
      <c r="BN29" s="263">
        <v>200</v>
      </c>
      <c r="BP29" s="264">
        <v>2.5</v>
      </c>
      <c r="BQ29" s="259" t="s">
        <v>212</v>
      </c>
      <c r="BR29" s="260">
        <v>10000</v>
      </c>
      <c r="BS29" s="260">
        <v>5000</v>
      </c>
      <c r="BT29" s="265">
        <v>170</v>
      </c>
      <c r="BU29" s="100" t="s">
        <v>81</v>
      </c>
      <c r="BW29" s="99" t="s">
        <v>76</v>
      </c>
      <c r="BX29" s="73">
        <v>419238800</v>
      </c>
      <c r="BY29" s="69">
        <v>2438</v>
      </c>
      <c r="BZ29" s="69">
        <v>4115</v>
      </c>
      <c r="CA29" s="69">
        <v>171960</v>
      </c>
      <c r="CB29" s="69">
        <v>101881</v>
      </c>
      <c r="CC29" s="69">
        <v>101881</v>
      </c>
      <c r="CD29" s="71">
        <v>0</v>
      </c>
    </row>
    <row r="30" spans="2:82" ht="19.149999999999999" customHeight="1" x14ac:dyDescent="0.15">
      <c r="B30" s="99" t="s">
        <v>77</v>
      </c>
      <c r="C30" s="69">
        <v>22611500</v>
      </c>
      <c r="D30" s="69">
        <v>22611500</v>
      </c>
      <c r="E30" s="69">
        <v>0</v>
      </c>
      <c r="F30" s="253">
        <v>100</v>
      </c>
      <c r="G30" s="69">
        <v>0</v>
      </c>
      <c r="H30" s="69">
        <v>0</v>
      </c>
      <c r="I30" s="69">
        <v>0</v>
      </c>
      <c r="J30" s="254" t="s">
        <v>212</v>
      </c>
      <c r="L30" s="72">
        <v>22611500</v>
      </c>
      <c r="M30" s="69">
        <v>22611500</v>
      </c>
      <c r="N30" s="69">
        <v>0</v>
      </c>
      <c r="O30" s="253">
        <v>100</v>
      </c>
      <c r="P30" s="253">
        <v>100</v>
      </c>
      <c r="Q30" s="267">
        <v>100</v>
      </c>
      <c r="R30" s="100" t="s">
        <v>77</v>
      </c>
      <c r="T30" s="99" t="s">
        <v>77</v>
      </c>
      <c r="U30" s="69">
        <v>0</v>
      </c>
      <c r="V30" s="69">
        <v>0</v>
      </c>
      <c r="W30" s="69">
        <v>0</v>
      </c>
      <c r="X30" s="253" t="s">
        <v>212</v>
      </c>
      <c r="Y30" s="69">
        <v>0</v>
      </c>
      <c r="Z30" s="69">
        <v>0</v>
      </c>
      <c r="AA30" s="69">
        <v>0</v>
      </c>
      <c r="AB30" s="254" t="s">
        <v>212</v>
      </c>
      <c r="AD30" s="72">
        <v>0</v>
      </c>
      <c r="AE30" s="69">
        <v>0</v>
      </c>
      <c r="AF30" s="69">
        <v>0</v>
      </c>
      <c r="AG30" s="253" t="s">
        <v>212</v>
      </c>
      <c r="AH30" s="253" t="s">
        <v>212</v>
      </c>
      <c r="AI30" s="253" t="s">
        <v>212</v>
      </c>
      <c r="AJ30" s="100" t="s">
        <v>77</v>
      </c>
      <c r="AL30" s="99" t="s">
        <v>77</v>
      </c>
      <c r="AM30" s="69">
        <v>22611500</v>
      </c>
      <c r="AN30" s="69">
        <v>22611500</v>
      </c>
      <c r="AO30" s="69">
        <v>0</v>
      </c>
      <c r="AP30" s="253">
        <v>100</v>
      </c>
      <c r="AQ30" s="69">
        <v>0</v>
      </c>
      <c r="AR30" s="69">
        <v>0</v>
      </c>
      <c r="AS30" s="69">
        <v>0</v>
      </c>
      <c r="AT30" s="254" t="s">
        <v>212</v>
      </c>
      <c r="AV30" s="72">
        <v>22611500</v>
      </c>
      <c r="AW30" s="69">
        <v>22611500</v>
      </c>
      <c r="AX30" s="69">
        <v>0</v>
      </c>
      <c r="AY30" s="253">
        <v>100</v>
      </c>
      <c r="AZ30" s="253">
        <v>100</v>
      </c>
      <c r="BA30" s="253">
        <v>100</v>
      </c>
      <c r="BB30" s="100" t="s">
        <v>77</v>
      </c>
      <c r="BD30" s="99" t="s">
        <v>82</v>
      </c>
      <c r="BE30" s="262">
        <v>8.5399999999999991</v>
      </c>
      <c r="BF30" s="259">
        <v>16.89</v>
      </c>
      <c r="BG30" s="260">
        <v>24600</v>
      </c>
      <c r="BH30" s="260">
        <v>19100</v>
      </c>
      <c r="BI30" s="261">
        <v>650</v>
      </c>
      <c r="BJ30" s="262">
        <v>4.72</v>
      </c>
      <c r="BK30" s="259">
        <v>9.27</v>
      </c>
      <c r="BL30" s="260">
        <v>12200</v>
      </c>
      <c r="BM30" s="260">
        <v>9500</v>
      </c>
      <c r="BN30" s="263">
        <v>200</v>
      </c>
      <c r="BP30" s="264">
        <v>3.49</v>
      </c>
      <c r="BQ30" s="259">
        <v>9.3800000000000008</v>
      </c>
      <c r="BR30" s="260">
        <v>11300</v>
      </c>
      <c r="BS30" s="260">
        <v>6200</v>
      </c>
      <c r="BT30" s="265">
        <v>170</v>
      </c>
      <c r="BU30" s="100" t="s">
        <v>82</v>
      </c>
      <c r="BW30" s="99" t="s">
        <v>77</v>
      </c>
      <c r="BX30" s="73">
        <v>22611500</v>
      </c>
      <c r="BY30" s="69">
        <v>162</v>
      </c>
      <c r="BZ30" s="69">
        <v>265</v>
      </c>
      <c r="CA30" s="69">
        <v>139577</v>
      </c>
      <c r="CB30" s="69">
        <v>85326</v>
      </c>
      <c r="CC30" s="69">
        <v>85326</v>
      </c>
      <c r="CD30" s="71">
        <v>0</v>
      </c>
    </row>
    <row r="31" spans="2:82" ht="19.149999999999999" customHeight="1" x14ac:dyDescent="0.15">
      <c r="B31" s="99" t="s">
        <v>78</v>
      </c>
      <c r="C31" s="69">
        <v>118178200</v>
      </c>
      <c r="D31" s="69">
        <v>114814000</v>
      </c>
      <c r="E31" s="69">
        <v>0</v>
      </c>
      <c r="F31" s="253">
        <v>97.15</v>
      </c>
      <c r="G31" s="69">
        <v>4601889</v>
      </c>
      <c r="H31" s="69">
        <v>1957354</v>
      </c>
      <c r="I31" s="69">
        <v>0</v>
      </c>
      <c r="J31" s="254">
        <v>42.53</v>
      </c>
      <c r="L31" s="72">
        <v>122780089</v>
      </c>
      <c r="M31" s="69">
        <v>116771354</v>
      </c>
      <c r="N31" s="69">
        <v>0</v>
      </c>
      <c r="O31" s="253">
        <v>95.11</v>
      </c>
      <c r="P31" s="253">
        <v>99.31</v>
      </c>
      <c r="Q31" s="267">
        <v>97.82</v>
      </c>
      <c r="R31" s="100" t="s">
        <v>78</v>
      </c>
      <c r="T31" s="99" t="s">
        <v>78</v>
      </c>
      <c r="U31" s="69">
        <v>0</v>
      </c>
      <c r="V31" s="69">
        <v>0</v>
      </c>
      <c r="W31" s="69">
        <v>0</v>
      </c>
      <c r="X31" s="253" t="s">
        <v>212</v>
      </c>
      <c r="Y31" s="69">
        <v>0</v>
      </c>
      <c r="Z31" s="69">
        <v>0</v>
      </c>
      <c r="AA31" s="69">
        <v>0</v>
      </c>
      <c r="AB31" s="254" t="s">
        <v>212</v>
      </c>
      <c r="AD31" s="72">
        <v>0</v>
      </c>
      <c r="AE31" s="69">
        <v>0</v>
      </c>
      <c r="AF31" s="69">
        <v>0</v>
      </c>
      <c r="AG31" s="253" t="s">
        <v>212</v>
      </c>
      <c r="AH31" s="253" t="s">
        <v>212</v>
      </c>
      <c r="AI31" s="253" t="s">
        <v>212</v>
      </c>
      <c r="AJ31" s="100" t="s">
        <v>78</v>
      </c>
      <c r="AL31" s="99" t="s">
        <v>78</v>
      </c>
      <c r="AM31" s="69">
        <v>118178200</v>
      </c>
      <c r="AN31" s="69">
        <v>114814000</v>
      </c>
      <c r="AO31" s="69">
        <v>0</v>
      </c>
      <c r="AP31" s="253">
        <v>97.15</v>
      </c>
      <c r="AQ31" s="69">
        <v>4601889</v>
      </c>
      <c r="AR31" s="69">
        <v>1957354</v>
      </c>
      <c r="AS31" s="69">
        <v>0</v>
      </c>
      <c r="AT31" s="254">
        <v>42.53</v>
      </c>
      <c r="AV31" s="72">
        <v>122780089</v>
      </c>
      <c r="AW31" s="69">
        <v>116771354</v>
      </c>
      <c r="AX31" s="69">
        <v>0</v>
      </c>
      <c r="AY31" s="253">
        <v>95.11</v>
      </c>
      <c r="AZ31" s="253">
        <v>99.31</v>
      </c>
      <c r="BA31" s="253">
        <v>97.82</v>
      </c>
      <c r="BB31" s="100" t="s">
        <v>78</v>
      </c>
      <c r="BD31" s="135" t="s">
        <v>83</v>
      </c>
      <c r="BE31" s="272">
        <v>7.78</v>
      </c>
      <c r="BF31" s="269">
        <v>22</v>
      </c>
      <c r="BG31" s="270">
        <v>20500</v>
      </c>
      <c r="BH31" s="270">
        <v>18500</v>
      </c>
      <c r="BI31" s="271">
        <v>650</v>
      </c>
      <c r="BJ31" s="272">
        <v>3.3</v>
      </c>
      <c r="BK31" s="269">
        <v>6</v>
      </c>
      <c r="BL31" s="270">
        <v>8000</v>
      </c>
      <c r="BM31" s="270">
        <v>6000</v>
      </c>
      <c r="BN31" s="273">
        <v>200</v>
      </c>
      <c r="BP31" s="274">
        <v>3.18</v>
      </c>
      <c r="BQ31" s="269">
        <v>2</v>
      </c>
      <c r="BR31" s="270">
        <v>8500</v>
      </c>
      <c r="BS31" s="270">
        <v>6500</v>
      </c>
      <c r="BT31" s="275">
        <v>170</v>
      </c>
      <c r="BU31" s="141" t="s">
        <v>83</v>
      </c>
      <c r="BW31" s="99" t="s">
        <v>78</v>
      </c>
      <c r="BX31" s="73">
        <v>118178200</v>
      </c>
      <c r="BY31" s="69">
        <v>784</v>
      </c>
      <c r="BZ31" s="69">
        <v>1249</v>
      </c>
      <c r="CA31" s="69">
        <v>150738</v>
      </c>
      <c r="CB31" s="69">
        <v>94618</v>
      </c>
      <c r="CC31" s="69">
        <v>94618</v>
      </c>
      <c r="CD31" s="71">
        <v>0</v>
      </c>
    </row>
    <row r="32" spans="2:82" ht="19.149999999999999" customHeight="1" x14ac:dyDescent="0.15">
      <c r="B32" s="99" t="s">
        <v>79</v>
      </c>
      <c r="C32" s="69">
        <v>421408750</v>
      </c>
      <c r="D32" s="69">
        <v>414682505</v>
      </c>
      <c r="E32" s="69">
        <v>0</v>
      </c>
      <c r="F32" s="253">
        <v>98.4</v>
      </c>
      <c r="G32" s="69">
        <v>22880878</v>
      </c>
      <c r="H32" s="69">
        <v>5294357</v>
      </c>
      <c r="I32" s="69">
        <v>0</v>
      </c>
      <c r="J32" s="254">
        <v>23.14</v>
      </c>
      <c r="L32" s="72">
        <v>444289628</v>
      </c>
      <c r="M32" s="69">
        <v>419976862</v>
      </c>
      <c r="N32" s="69">
        <v>0</v>
      </c>
      <c r="O32" s="253">
        <v>94.53</v>
      </c>
      <c r="P32" s="253">
        <v>99.13</v>
      </c>
      <c r="Q32" s="267">
        <v>98.85</v>
      </c>
      <c r="R32" s="100" t="s">
        <v>79</v>
      </c>
      <c r="T32" s="99" t="s">
        <v>79</v>
      </c>
      <c r="U32" s="69">
        <v>0</v>
      </c>
      <c r="V32" s="69">
        <v>0</v>
      </c>
      <c r="W32" s="69">
        <v>0</v>
      </c>
      <c r="X32" s="253" t="s">
        <v>212</v>
      </c>
      <c r="Y32" s="69">
        <v>310200</v>
      </c>
      <c r="Z32" s="69">
        <v>310200</v>
      </c>
      <c r="AA32" s="69">
        <v>0</v>
      </c>
      <c r="AB32" s="254">
        <v>100</v>
      </c>
      <c r="AD32" s="72">
        <v>310200</v>
      </c>
      <c r="AE32" s="69">
        <v>310200</v>
      </c>
      <c r="AF32" s="69">
        <v>0</v>
      </c>
      <c r="AG32" s="253">
        <v>100</v>
      </c>
      <c r="AH32" s="253" t="s">
        <v>212</v>
      </c>
      <c r="AI32" s="253" t="s">
        <v>212</v>
      </c>
      <c r="AJ32" s="100" t="s">
        <v>79</v>
      </c>
      <c r="AL32" s="99" t="s">
        <v>79</v>
      </c>
      <c r="AM32" s="69">
        <v>421408750</v>
      </c>
      <c r="AN32" s="69">
        <v>414682505</v>
      </c>
      <c r="AO32" s="69">
        <v>0</v>
      </c>
      <c r="AP32" s="253">
        <v>98.4</v>
      </c>
      <c r="AQ32" s="69">
        <v>23191078</v>
      </c>
      <c r="AR32" s="69">
        <v>5604557</v>
      </c>
      <c r="AS32" s="69">
        <v>0</v>
      </c>
      <c r="AT32" s="254">
        <v>24.17</v>
      </c>
      <c r="AV32" s="72">
        <v>444599828</v>
      </c>
      <c r="AW32" s="69">
        <v>420287062</v>
      </c>
      <c r="AX32" s="69">
        <v>0</v>
      </c>
      <c r="AY32" s="253">
        <v>94.53</v>
      </c>
      <c r="AZ32" s="253">
        <v>99.13</v>
      </c>
      <c r="BA32" s="253">
        <v>98.85</v>
      </c>
      <c r="BB32" s="100" t="s">
        <v>79</v>
      </c>
      <c r="BD32" s="99" t="s">
        <v>84</v>
      </c>
      <c r="BE32" s="262">
        <v>8.1</v>
      </c>
      <c r="BF32" s="259">
        <v>21</v>
      </c>
      <c r="BG32" s="260">
        <v>19800</v>
      </c>
      <c r="BH32" s="260">
        <v>22400</v>
      </c>
      <c r="BI32" s="261">
        <v>650</v>
      </c>
      <c r="BJ32" s="262">
        <v>2.9</v>
      </c>
      <c r="BK32" s="259">
        <v>6</v>
      </c>
      <c r="BL32" s="260">
        <v>6600</v>
      </c>
      <c r="BM32" s="260">
        <v>8000</v>
      </c>
      <c r="BN32" s="263">
        <v>200</v>
      </c>
      <c r="BP32" s="264">
        <v>3.15</v>
      </c>
      <c r="BQ32" s="259">
        <v>7.7</v>
      </c>
      <c r="BR32" s="260">
        <v>9000</v>
      </c>
      <c r="BS32" s="260">
        <v>6800</v>
      </c>
      <c r="BT32" s="265">
        <v>170</v>
      </c>
      <c r="BU32" s="100" t="s">
        <v>84</v>
      </c>
      <c r="BW32" s="99" t="s">
        <v>79</v>
      </c>
      <c r="BX32" s="73">
        <v>421408750</v>
      </c>
      <c r="BY32" s="69">
        <v>2592</v>
      </c>
      <c r="BZ32" s="69">
        <v>4394</v>
      </c>
      <c r="CA32" s="69">
        <v>162581</v>
      </c>
      <c r="CB32" s="69">
        <v>95905</v>
      </c>
      <c r="CC32" s="69">
        <v>95905</v>
      </c>
      <c r="CD32" s="71">
        <v>0</v>
      </c>
    </row>
    <row r="33" spans="2:82" ht="19.149999999999999" customHeight="1" x14ac:dyDescent="0.15">
      <c r="B33" s="135" t="s">
        <v>80</v>
      </c>
      <c r="C33" s="136">
        <v>275745400</v>
      </c>
      <c r="D33" s="136">
        <v>265586240</v>
      </c>
      <c r="E33" s="136">
        <v>0</v>
      </c>
      <c r="F33" s="288">
        <v>96.32</v>
      </c>
      <c r="G33" s="136">
        <v>32749993</v>
      </c>
      <c r="H33" s="136">
        <v>10658404</v>
      </c>
      <c r="I33" s="136">
        <v>0</v>
      </c>
      <c r="J33" s="289">
        <v>32.54</v>
      </c>
      <c r="L33" s="138">
        <v>308495393</v>
      </c>
      <c r="M33" s="136">
        <v>276244644</v>
      </c>
      <c r="N33" s="136">
        <v>0</v>
      </c>
      <c r="O33" s="288">
        <v>89.55</v>
      </c>
      <c r="P33" s="288">
        <v>96.59</v>
      </c>
      <c r="Q33" s="290">
        <v>96.9</v>
      </c>
      <c r="R33" s="141" t="s">
        <v>80</v>
      </c>
      <c r="T33" s="135" t="s">
        <v>80</v>
      </c>
      <c r="U33" s="136">
        <v>0</v>
      </c>
      <c r="V33" s="136">
        <v>0</v>
      </c>
      <c r="W33" s="136">
        <v>0</v>
      </c>
      <c r="X33" s="288" t="s">
        <v>212</v>
      </c>
      <c r="Y33" s="136">
        <v>115200</v>
      </c>
      <c r="Z33" s="136">
        <v>42000</v>
      </c>
      <c r="AA33" s="136">
        <v>0</v>
      </c>
      <c r="AB33" s="289">
        <v>36.46</v>
      </c>
      <c r="AD33" s="138">
        <v>115200</v>
      </c>
      <c r="AE33" s="136">
        <v>42000</v>
      </c>
      <c r="AF33" s="136">
        <v>0</v>
      </c>
      <c r="AG33" s="288">
        <v>36.46</v>
      </c>
      <c r="AH33" s="288" t="s">
        <v>212</v>
      </c>
      <c r="AI33" s="288" t="s">
        <v>212</v>
      </c>
      <c r="AJ33" s="141" t="s">
        <v>80</v>
      </c>
      <c r="AL33" s="135" t="s">
        <v>80</v>
      </c>
      <c r="AM33" s="136">
        <v>275745400</v>
      </c>
      <c r="AN33" s="136">
        <v>265586240</v>
      </c>
      <c r="AO33" s="136">
        <v>0</v>
      </c>
      <c r="AP33" s="288">
        <v>96.32</v>
      </c>
      <c r="AQ33" s="136">
        <v>32865193</v>
      </c>
      <c r="AR33" s="136">
        <v>10700404</v>
      </c>
      <c r="AS33" s="136">
        <v>0</v>
      </c>
      <c r="AT33" s="289">
        <v>32.56</v>
      </c>
      <c r="AV33" s="138">
        <v>308610593</v>
      </c>
      <c r="AW33" s="136">
        <v>276286644</v>
      </c>
      <c r="AX33" s="136">
        <v>0</v>
      </c>
      <c r="AY33" s="288">
        <v>89.53</v>
      </c>
      <c r="AZ33" s="288">
        <v>96.59</v>
      </c>
      <c r="BA33" s="288">
        <v>96.9</v>
      </c>
      <c r="BB33" s="141" t="s">
        <v>80</v>
      </c>
      <c r="BD33" s="99" t="s">
        <v>85</v>
      </c>
      <c r="BE33" s="262">
        <v>7.67</v>
      </c>
      <c r="BF33" s="259">
        <v>19.29</v>
      </c>
      <c r="BG33" s="260">
        <v>25600</v>
      </c>
      <c r="BH33" s="260">
        <v>18000</v>
      </c>
      <c r="BI33" s="261">
        <v>650</v>
      </c>
      <c r="BJ33" s="262">
        <v>2.54</v>
      </c>
      <c r="BK33" s="259">
        <v>6.39</v>
      </c>
      <c r="BL33" s="260">
        <v>8500</v>
      </c>
      <c r="BM33" s="260">
        <v>6000</v>
      </c>
      <c r="BN33" s="263">
        <v>200</v>
      </c>
      <c r="BP33" s="264">
        <v>2.09</v>
      </c>
      <c r="BQ33" s="259">
        <v>7.4</v>
      </c>
      <c r="BR33" s="260">
        <v>10600</v>
      </c>
      <c r="BS33" s="260">
        <v>6000</v>
      </c>
      <c r="BT33" s="265">
        <v>170</v>
      </c>
      <c r="BU33" s="100" t="s">
        <v>85</v>
      </c>
      <c r="BW33" s="135" t="s">
        <v>80</v>
      </c>
      <c r="BX33" s="139">
        <v>275745400</v>
      </c>
      <c r="BY33" s="136">
        <v>1890</v>
      </c>
      <c r="BZ33" s="136">
        <v>3158</v>
      </c>
      <c r="CA33" s="136">
        <v>145897</v>
      </c>
      <c r="CB33" s="136">
        <v>87316</v>
      </c>
      <c r="CC33" s="136">
        <v>87316</v>
      </c>
      <c r="CD33" s="137">
        <v>0</v>
      </c>
    </row>
    <row r="34" spans="2:82" ht="19.149999999999999" customHeight="1" x14ac:dyDescent="0.15">
      <c r="B34" s="99" t="s">
        <v>81</v>
      </c>
      <c r="C34" s="69">
        <v>382932900</v>
      </c>
      <c r="D34" s="69">
        <v>357107953</v>
      </c>
      <c r="E34" s="69">
        <v>0</v>
      </c>
      <c r="F34" s="253">
        <v>93.26</v>
      </c>
      <c r="G34" s="69">
        <v>64995203</v>
      </c>
      <c r="H34" s="69">
        <v>20664327</v>
      </c>
      <c r="I34" s="69">
        <v>0</v>
      </c>
      <c r="J34" s="254">
        <v>31.79</v>
      </c>
      <c r="L34" s="72">
        <v>447928103</v>
      </c>
      <c r="M34" s="69">
        <v>377772280</v>
      </c>
      <c r="N34" s="69">
        <v>0</v>
      </c>
      <c r="O34" s="253">
        <v>84.34</v>
      </c>
      <c r="P34" s="253">
        <v>93.53</v>
      </c>
      <c r="Q34" s="267">
        <v>93.38</v>
      </c>
      <c r="R34" s="100" t="s">
        <v>81</v>
      </c>
      <c r="T34" s="99" t="s">
        <v>81</v>
      </c>
      <c r="U34" s="69">
        <v>0</v>
      </c>
      <c r="V34" s="69">
        <v>0</v>
      </c>
      <c r="W34" s="69">
        <v>0</v>
      </c>
      <c r="X34" s="253" t="s">
        <v>212</v>
      </c>
      <c r="Y34" s="69">
        <v>23037</v>
      </c>
      <c r="Z34" s="69">
        <v>4657</v>
      </c>
      <c r="AA34" s="69">
        <v>0</v>
      </c>
      <c r="AB34" s="254">
        <v>20.22</v>
      </c>
      <c r="AD34" s="72">
        <v>23037</v>
      </c>
      <c r="AE34" s="69">
        <v>4657</v>
      </c>
      <c r="AF34" s="69">
        <v>0</v>
      </c>
      <c r="AG34" s="253">
        <v>20.22</v>
      </c>
      <c r="AH34" s="253" t="s">
        <v>212</v>
      </c>
      <c r="AI34" s="253" t="s">
        <v>212</v>
      </c>
      <c r="AJ34" s="100" t="s">
        <v>81</v>
      </c>
      <c r="AL34" s="99" t="s">
        <v>81</v>
      </c>
      <c r="AM34" s="69">
        <v>382932900</v>
      </c>
      <c r="AN34" s="69">
        <v>357107953</v>
      </c>
      <c r="AO34" s="69">
        <v>0</v>
      </c>
      <c r="AP34" s="253">
        <v>93.26</v>
      </c>
      <c r="AQ34" s="69">
        <v>65018240</v>
      </c>
      <c r="AR34" s="69">
        <v>20668984</v>
      </c>
      <c r="AS34" s="69">
        <v>0</v>
      </c>
      <c r="AT34" s="254">
        <v>31.79</v>
      </c>
      <c r="AV34" s="72">
        <v>447951140</v>
      </c>
      <c r="AW34" s="69">
        <v>377776937</v>
      </c>
      <c r="AX34" s="69">
        <v>0</v>
      </c>
      <c r="AY34" s="253">
        <v>84.33</v>
      </c>
      <c r="AZ34" s="253">
        <v>93.53</v>
      </c>
      <c r="BA34" s="253">
        <v>93.38</v>
      </c>
      <c r="BB34" s="100" t="s">
        <v>81</v>
      </c>
      <c r="BD34" s="135" t="s">
        <v>86</v>
      </c>
      <c r="BE34" s="272">
        <v>7.5</v>
      </c>
      <c r="BF34" s="269">
        <v>23</v>
      </c>
      <c r="BG34" s="270">
        <v>18800</v>
      </c>
      <c r="BH34" s="270">
        <v>20000</v>
      </c>
      <c r="BI34" s="271">
        <v>650</v>
      </c>
      <c r="BJ34" s="272">
        <v>3.5</v>
      </c>
      <c r="BK34" s="269">
        <v>9</v>
      </c>
      <c r="BL34" s="270">
        <v>7700</v>
      </c>
      <c r="BM34" s="270">
        <v>8000</v>
      </c>
      <c r="BN34" s="273">
        <v>200</v>
      </c>
      <c r="BP34" s="274">
        <v>3.3</v>
      </c>
      <c r="BQ34" s="269">
        <v>7.8</v>
      </c>
      <c r="BR34" s="270">
        <v>8400</v>
      </c>
      <c r="BS34" s="270">
        <v>7100</v>
      </c>
      <c r="BT34" s="275">
        <v>170</v>
      </c>
      <c r="BU34" s="141" t="s">
        <v>86</v>
      </c>
      <c r="BW34" s="99" t="s">
        <v>81</v>
      </c>
      <c r="BX34" s="73">
        <v>382932900</v>
      </c>
      <c r="BY34" s="69">
        <v>2577</v>
      </c>
      <c r="BZ34" s="69">
        <v>3954</v>
      </c>
      <c r="CA34" s="69">
        <v>148596</v>
      </c>
      <c r="CB34" s="69">
        <v>96847</v>
      </c>
      <c r="CC34" s="69">
        <v>96847</v>
      </c>
      <c r="CD34" s="71">
        <v>0</v>
      </c>
    </row>
    <row r="35" spans="2:82" ht="19.149999999999999" customHeight="1" x14ac:dyDescent="0.15">
      <c r="B35" s="99" t="s">
        <v>82</v>
      </c>
      <c r="C35" s="69">
        <v>33426100</v>
      </c>
      <c r="D35" s="69">
        <v>33426100</v>
      </c>
      <c r="E35" s="69">
        <v>0</v>
      </c>
      <c r="F35" s="253">
        <v>100</v>
      </c>
      <c r="G35" s="69">
        <v>0</v>
      </c>
      <c r="H35" s="69">
        <v>0</v>
      </c>
      <c r="I35" s="69">
        <v>0</v>
      </c>
      <c r="J35" s="254" t="s">
        <v>212</v>
      </c>
      <c r="L35" s="72">
        <v>33426100</v>
      </c>
      <c r="M35" s="69">
        <v>33426100</v>
      </c>
      <c r="N35" s="69">
        <v>0</v>
      </c>
      <c r="O35" s="253">
        <v>100</v>
      </c>
      <c r="P35" s="253">
        <v>100</v>
      </c>
      <c r="Q35" s="267">
        <v>100</v>
      </c>
      <c r="R35" s="100" t="s">
        <v>82</v>
      </c>
      <c r="T35" s="99" t="s">
        <v>82</v>
      </c>
      <c r="U35" s="69">
        <v>0</v>
      </c>
      <c r="V35" s="69">
        <v>0</v>
      </c>
      <c r="W35" s="69">
        <v>0</v>
      </c>
      <c r="X35" s="253" t="s">
        <v>212</v>
      </c>
      <c r="Y35" s="69">
        <v>0</v>
      </c>
      <c r="Z35" s="69">
        <v>0</v>
      </c>
      <c r="AA35" s="69">
        <v>0</v>
      </c>
      <c r="AB35" s="254" t="s">
        <v>212</v>
      </c>
      <c r="AD35" s="72">
        <v>0</v>
      </c>
      <c r="AE35" s="69">
        <v>0</v>
      </c>
      <c r="AF35" s="69">
        <v>0</v>
      </c>
      <c r="AG35" s="253" t="s">
        <v>212</v>
      </c>
      <c r="AH35" s="253" t="s">
        <v>212</v>
      </c>
      <c r="AI35" s="253" t="s">
        <v>212</v>
      </c>
      <c r="AJ35" s="100" t="s">
        <v>82</v>
      </c>
      <c r="AL35" s="99" t="s">
        <v>82</v>
      </c>
      <c r="AM35" s="69">
        <v>33426100</v>
      </c>
      <c r="AN35" s="69">
        <v>33426100</v>
      </c>
      <c r="AO35" s="69">
        <v>0</v>
      </c>
      <c r="AP35" s="253">
        <v>100</v>
      </c>
      <c r="AQ35" s="69">
        <v>0</v>
      </c>
      <c r="AR35" s="69">
        <v>0</v>
      </c>
      <c r="AS35" s="69">
        <v>0</v>
      </c>
      <c r="AT35" s="254" t="s">
        <v>212</v>
      </c>
      <c r="AV35" s="72">
        <v>33426100</v>
      </c>
      <c r="AW35" s="69">
        <v>33426100</v>
      </c>
      <c r="AX35" s="69">
        <v>0</v>
      </c>
      <c r="AY35" s="253">
        <v>100</v>
      </c>
      <c r="AZ35" s="253">
        <v>100</v>
      </c>
      <c r="BA35" s="253">
        <v>100</v>
      </c>
      <c r="BB35" s="100" t="s">
        <v>82</v>
      </c>
      <c r="BD35" s="135" t="s">
        <v>215</v>
      </c>
      <c r="BE35" s="272">
        <v>7.55</v>
      </c>
      <c r="BF35" s="269">
        <v>46.5</v>
      </c>
      <c r="BG35" s="270">
        <v>26400</v>
      </c>
      <c r="BH35" s="270">
        <v>19000</v>
      </c>
      <c r="BI35" s="271">
        <v>650</v>
      </c>
      <c r="BJ35" s="272">
        <v>2.4300000000000002</v>
      </c>
      <c r="BK35" s="269">
        <v>14.75</v>
      </c>
      <c r="BL35" s="270">
        <v>8600</v>
      </c>
      <c r="BM35" s="270">
        <v>6100</v>
      </c>
      <c r="BN35" s="273">
        <v>200</v>
      </c>
      <c r="BP35" s="274">
        <v>2.08</v>
      </c>
      <c r="BQ35" s="269">
        <v>22.25</v>
      </c>
      <c r="BR35" s="270">
        <v>10600</v>
      </c>
      <c r="BS35" s="270">
        <v>5400</v>
      </c>
      <c r="BT35" s="275">
        <v>170</v>
      </c>
      <c r="BU35" s="141" t="s">
        <v>215</v>
      </c>
      <c r="BW35" s="99" t="s">
        <v>82</v>
      </c>
      <c r="BX35" s="73">
        <v>33426100</v>
      </c>
      <c r="BY35" s="69">
        <v>226</v>
      </c>
      <c r="BZ35" s="69">
        <v>355</v>
      </c>
      <c r="CA35" s="69">
        <v>147903</v>
      </c>
      <c r="CB35" s="69">
        <v>94158</v>
      </c>
      <c r="CC35" s="69">
        <v>94158</v>
      </c>
      <c r="CD35" s="71">
        <v>0</v>
      </c>
    </row>
    <row r="36" spans="2:82" ht="19.149999999999999" customHeight="1" x14ac:dyDescent="0.15">
      <c r="B36" s="135" t="s">
        <v>83</v>
      </c>
      <c r="C36" s="136">
        <v>58402000</v>
      </c>
      <c r="D36" s="136">
        <v>57983900</v>
      </c>
      <c r="E36" s="136">
        <v>0</v>
      </c>
      <c r="F36" s="288">
        <v>99.28</v>
      </c>
      <c r="G36" s="136">
        <v>2648700</v>
      </c>
      <c r="H36" s="136">
        <v>594900</v>
      </c>
      <c r="I36" s="136">
        <v>0</v>
      </c>
      <c r="J36" s="289">
        <v>22.46</v>
      </c>
      <c r="L36" s="138">
        <v>61050700</v>
      </c>
      <c r="M36" s="136">
        <v>58578800</v>
      </c>
      <c r="N36" s="136">
        <v>0</v>
      </c>
      <c r="O36" s="288">
        <v>95.95</v>
      </c>
      <c r="P36" s="288">
        <v>99.4</v>
      </c>
      <c r="Q36" s="290">
        <v>98.92</v>
      </c>
      <c r="R36" s="141" t="s">
        <v>83</v>
      </c>
      <c r="T36" s="135" t="s">
        <v>83</v>
      </c>
      <c r="U36" s="136">
        <v>0</v>
      </c>
      <c r="V36" s="136">
        <v>0</v>
      </c>
      <c r="W36" s="136">
        <v>0</v>
      </c>
      <c r="X36" s="288" t="s">
        <v>212</v>
      </c>
      <c r="Y36" s="136">
        <v>0</v>
      </c>
      <c r="Z36" s="136">
        <v>0</v>
      </c>
      <c r="AA36" s="136">
        <v>0</v>
      </c>
      <c r="AB36" s="289" t="s">
        <v>212</v>
      </c>
      <c r="AD36" s="138">
        <v>0</v>
      </c>
      <c r="AE36" s="136">
        <v>0</v>
      </c>
      <c r="AF36" s="136">
        <v>0</v>
      </c>
      <c r="AG36" s="288" t="s">
        <v>212</v>
      </c>
      <c r="AH36" s="288" t="s">
        <v>212</v>
      </c>
      <c r="AI36" s="288" t="s">
        <v>212</v>
      </c>
      <c r="AJ36" s="141" t="s">
        <v>83</v>
      </c>
      <c r="AL36" s="135" t="s">
        <v>83</v>
      </c>
      <c r="AM36" s="136">
        <v>58402000</v>
      </c>
      <c r="AN36" s="136">
        <v>57983900</v>
      </c>
      <c r="AO36" s="136">
        <v>0</v>
      </c>
      <c r="AP36" s="288">
        <v>99.28</v>
      </c>
      <c r="AQ36" s="136">
        <v>2648700</v>
      </c>
      <c r="AR36" s="136">
        <v>594900</v>
      </c>
      <c r="AS36" s="136">
        <v>0</v>
      </c>
      <c r="AT36" s="289">
        <v>22.46</v>
      </c>
      <c r="AV36" s="138">
        <v>61050700</v>
      </c>
      <c r="AW36" s="136">
        <v>58578800</v>
      </c>
      <c r="AX36" s="136">
        <v>0</v>
      </c>
      <c r="AY36" s="288">
        <v>95.95</v>
      </c>
      <c r="AZ36" s="288">
        <v>99.4</v>
      </c>
      <c r="BA36" s="288">
        <v>98.92</v>
      </c>
      <c r="BB36" s="141" t="s">
        <v>83</v>
      </c>
      <c r="BD36" s="258"/>
      <c r="BE36" s="259"/>
      <c r="BF36" s="259"/>
      <c r="BG36" s="260"/>
      <c r="BH36" s="260"/>
      <c r="BI36" s="261"/>
      <c r="BJ36" s="262"/>
      <c r="BK36" s="259"/>
      <c r="BL36" s="260"/>
      <c r="BM36" s="260"/>
      <c r="BN36" s="263"/>
      <c r="BP36" s="264"/>
      <c r="BQ36" s="259"/>
      <c r="BR36" s="260"/>
      <c r="BS36" s="260"/>
      <c r="BT36" s="265"/>
      <c r="BU36" s="100"/>
      <c r="BW36" s="135" t="s">
        <v>83</v>
      </c>
      <c r="BX36" s="139">
        <v>58402000</v>
      </c>
      <c r="BY36" s="136">
        <v>472</v>
      </c>
      <c r="BZ36" s="136">
        <v>753</v>
      </c>
      <c r="CA36" s="136">
        <v>123733</v>
      </c>
      <c r="CB36" s="136">
        <v>77559</v>
      </c>
      <c r="CC36" s="136">
        <v>77559</v>
      </c>
      <c r="CD36" s="137">
        <v>0</v>
      </c>
    </row>
    <row r="37" spans="2:82" ht="19.149999999999999" customHeight="1" x14ac:dyDescent="0.15">
      <c r="B37" s="99" t="s">
        <v>84</v>
      </c>
      <c r="C37" s="69">
        <v>269098600</v>
      </c>
      <c r="D37" s="69">
        <v>264831296</v>
      </c>
      <c r="E37" s="69">
        <v>0</v>
      </c>
      <c r="F37" s="253">
        <v>98.41</v>
      </c>
      <c r="G37" s="69">
        <v>17650720</v>
      </c>
      <c r="H37" s="69">
        <v>4389262</v>
      </c>
      <c r="I37" s="69">
        <v>0</v>
      </c>
      <c r="J37" s="254">
        <v>24.87</v>
      </c>
      <c r="L37" s="72">
        <v>286749320</v>
      </c>
      <c r="M37" s="69">
        <v>269220558</v>
      </c>
      <c r="N37" s="69">
        <v>0</v>
      </c>
      <c r="O37" s="253">
        <v>93.89</v>
      </c>
      <c r="P37" s="253">
        <v>98.34</v>
      </c>
      <c r="Q37" s="267">
        <v>98.43</v>
      </c>
      <c r="R37" s="100" t="s">
        <v>84</v>
      </c>
      <c r="T37" s="99" t="s">
        <v>84</v>
      </c>
      <c r="U37" s="69">
        <v>0</v>
      </c>
      <c r="V37" s="69">
        <v>0</v>
      </c>
      <c r="W37" s="69">
        <v>0</v>
      </c>
      <c r="X37" s="253" t="s">
        <v>212</v>
      </c>
      <c r="Y37" s="69">
        <v>0</v>
      </c>
      <c r="Z37" s="69">
        <v>0</v>
      </c>
      <c r="AA37" s="69">
        <v>0</v>
      </c>
      <c r="AB37" s="254" t="s">
        <v>212</v>
      </c>
      <c r="AD37" s="72">
        <v>0</v>
      </c>
      <c r="AE37" s="69">
        <v>0</v>
      </c>
      <c r="AF37" s="69">
        <v>0</v>
      </c>
      <c r="AG37" s="253" t="s">
        <v>212</v>
      </c>
      <c r="AH37" s="253" t="s">
        <v>212</v>
      </c>
      <c r="AI37" s="253" t="s">
        <v>212</v>
      </c>
      <c r="AJ37" s="100" t="s">
        <v>84</v>
      </c>
      <c r="AL37" s="99" t="s">
        <v>84</v>
      </c>
      <c r="AM37" s="69">
        <v>269098600</v>
      </c>
      <c r="AN37" s="69">
        <v>264831296</v>
      </c>
      <c r="AO37" s="69">
        <v>0</v>
      </c>
      <c r="AP37" s="253">
        <v>98.41</v>
      </c>
      <c r="AQ37" s="69">
        <v>17650720</v>
      </c>
      <c r="AR37" s="69">
        <v>4389262</v>
      </c>
      <c r="AS37" s="69">
        <v>0</v>
      </c>
      <c r="AT37" s="254">
        <v>24.87</v>
      </c>
      <c r="AV37" s="72">
        <v>286749320</v>
      </c>
      <c r="AW37" s="69">
        <v>269220558</v>
      </c>
      <c r="AX37" s="69">
        <v>0</v>
      </c>
      <c r="AY37" s="253">
        <v>93.89</v>
      </c>
      <c r="AZ37" s="253">
        <v>98.34</v>
      </c>
      <c r="BA37" s="253">
        <v>98.43</v>
      </c>
      <c r="BB37" s="100" t="s">
        <v>84</v>
      </c>
      <c r="BD37" s="241" t="s">
        <v>216</v>
      </c>
      <c r="BE37" s="259"/>
      <c r="BF37" s="259"/>
      <c r="BG37" s="260"/>
      <c r="BH37" s="260"/>
      <c r="BI37" s="261"/>
      <c r="BJ37" s="262"/>
      <c r="BK37" s="259"/>
      <c r="BL37" s="260"/>
      <c r="BM37" s="260"/>
      <c r="BN37" s="263"/>
      <c r="BP37" s="264"/>
      <c r="BQ37" s="259"/>
      <c r="BR37" s="260"/>
      <c r="BS37" s="260"/>
      <c r="BT37" s="265"/>
      <c r="BU37" s="31" t="s">
        <v>216</v>
      </c>
      <c r="BW37" s="99" t="s">
        <v>84</v>
      </c>
      <c r="BX37" s="73">
        <v>269098600</v>
      </c>
      <c r="BY37" s="69">
        <v>1936</v>
      </c>
      <c r="BZ37" s="69">
        <v>3080</v>
      </c>
      <c r="CA37" s="69">
        <v>138997</v>
      </c>
      <c r="CB37" s="69">
        <v>87370</v>
      </c>
      <c r="CC37" s="69">
        <v>87370</v>
      </c>
      <c r="CD37" s="71">
        <v>0</v>
      </c>
    </row>
    <row r="38" spans="2:82" ht="19.149999999999999" customHeight="1" x14ac:dyDescent="0.15">
      <c r="B38" s="99" t="s">
        <v>85</v>
      </c>
      <c r="C38" s="69">
        <v>87851500</v>
      </c>
      <c r="D38" s="69">
        <v>86692630</v>
      </c>
      <c r="E38" s="69">
        <v>0</v>
      </c>
      <c r="F38" s="253">
        <v>98.68</v>
      </c>
      <c r="G38" s="69">
        <v>3432458</v>
      </c>
      <c r="H38" s="69">
        <v>812608</v>
      </c>
      <c r="I38" s="69">
        <v>0</v>
      </c>
      <c r="J38" s="254">
        <v>23.67</v>
      </c>
      <c r="L38" s="72">
        <v>91283958</v>
      </c>
      <c r="M38" s="69">
        <v>87505238</v>
      </c>
      <c r="N38" s="69">
        <v>0</v>
      </c>
      <c r="O38" s="253">
        <v>95.86</v>
      </c>
      <c r="P38" s="253">
        <v>98.85</v>
      </c>
      <c r="Q38" s="267">
        <v>99.04</v>
      </c>
      <c r="R38" s="100" t="s">
        <v>85</v>
      </c>
      <c r="T38" s="99" t="s">
        <v>85</v>
      </c>
      <c r="U38" s="69">
        <v>2160</v>
      </c>
      <c r="V38" s="69">
        <v>2160</v>
      </c>
      <c r="W38" s="69">
        <v>0</v>
      </c>
      <c r="X38" s="253">
        <v>100</v>
      </c>
      <c r="Y38" s="69">
        <v>0</v>
      </c>
      <c r="Z38" s="69">
        <v>0</v>
      </c>
      <c r="AA38" s="69">
        <v>0</v>
      </c>
      <c r="AB38" s="254" t="s">
        <v>212</v>
      </c>
      <c r="AD38" s="72">
        <v>2160</v>
      </c>
      <c r="AE38" s="69">
        <v>2160</v>
      </c>
      <c r="AF38" s="69">
        <v>0</v>
      </c>
      <c r="AG38" s="253">
        <v>100</v>
      </c>
      <c r="AH38" s="253" t="s">
        <v>212</v>
      </c>
      <c r="AI38" s="253" t="s">
        <v>212</v>
      </c>
      <c r="AJ38" s="100" t="s">
        <v>85</v>
      </c>
      <c r="AL38" s="99" t="s">
        <v>85</v>
      </c>
      <c r="AM38" s="69">
        <v>87853660</v>
      </c>
      <c r="AN38" s="69">
        <v>86694790</v>
      </c>
      <c r="AO38" s="69">
        <v>0</v>
      </c>
      <c r="AP38" s="253">
        <v>98.68</v>
      </c>
      <c r="AQ38" s="69">
        <v>3432458</v>
      </c>
      <c r="AR38" s="69">
        <v>812608</v>
      </c>
      <c r="AS38" s="69">
        <v>0</v>
      </c>
      <c r="AT38" s="254">
        <v>23.67</v>
      </c>
      <c r="AV38" s="72">
        <v>91286118</v>
      </c>
      <c r="AW38" s="69">
        <v>87507398</v>
      </c>
      <c r="AX38" s="69">
        <v>0</v>
      </c>
      <c r="AY38" s="253">
        <v>95.86</v>
      </c>
      <c r="AZ38" s="253">
        <v>98.85</v>
      </c>
      <c r="BA38" s="253">
        <v>99.04</v>
      </c>
      <c r="BB38" s="100" t="s">
        <v>85</v>
      </c>
      <c r="BD38" s="241" t="s">
        <v>217</v>
      </c>
      <c r="BE38" s="259">
        <v>8.26</v>
      </c>
      <c r="BF38" s="259">
        <v>22.3</v>
      </c>
      <c r="BG38" s="260">
        <v>24295.27</v>
      </c>
      <c r="BH38" s="260">
        <v>20935.8</v>
      </c>
      <c r="BI38" s="261"/>
      <c r="BJ38" s="262">
        <v>2.89</v>
      </c>
      <c r="BK38" s="259">
        <v>7.12</v>
      </c>
      <c r="BL38" s="260">
        <v>8313.5</v>
      </c>
      <c r="BM38" s="260">
        <v>7005.36</v>
      </c>
      <c r="BN38" s="263"/>
      <c r="BP38" s="264">
        <v>2.44</v>
      </c>
      <c r="BQ38" s="259">
        <v>8.06</v>
      </c>
      <c r="BR38" s="260">
        <v>10014.35</v>
      </c>
      <c r="BS38" s="260">
        <v>5963.52</v>
      </c>
      <c r="BT38" s="265"/>
      <c r="BU38" s="31" t="s">
        <v>217</v>
      </c>
      <c r="BW38" s="99" t="s">
        <v>85</v>
      </c>
      <c r="BX38" s="73">
        <v>87853660</v>
      </c>
      <c r="BY38" s="69">
        <v>634</v>
      </c>
      <c r="BZ38" s="69">
        <v>957</v>
      </c>
      <c r="CA38" s="69">
        <v>138570</v>
      </c>
      <c r="CB38" s="69">
        <v>91801</v>
      </c>
      <c r="CC38" s="69">
        <v>91799</v>
      </c>
      <c r="CD38" s="71">
        <v>0</v>
      </c>
    </row>
    <row r="39" spans="2:82" ht="19.149999999999999" customHeight="1" x14ac:dyDescent="0.15">
      <c r="B39" s="135" t="s">
        <v>86</v>
      </c>
      <c r="C39" s="136">
        <v>79754800</v>
      </c>
      <c r="D39" s="136">
        <v>78246500</v>
      </c>
      <c r="E39" s="136">
        <v>0</v>
      </c>
      <c r="F39" s="288">
        <v>98.11</v>
      </c>
      <c r="G39" s="136">
        <v>9275088</v>
      </c>
      <c r="H39" s="136">
        <v>2767687</v>
      </c>
      <c r="I39" s="136">
        <v>0</v>
      </c>
      <c r="J39" s="289">
        <v>29.84</v>
      </c>
      <c r="L39" s="138">
        <v>89029888</v>
      </c>
      <c r="M39" s="136">
        <v>81014187</v>
      </c>
      <c r="N39" s="136">
        <v>0</v>
      </c>
      <c r="O39" s="288">
        <v>91</v>
      </c>
      <c r="P39" s="288">
        <v>98.64</v>
      </c>
      <c r="Q39" s="290">
        <v>98.81</v>
      </c>
      <c r="R39" s="141" t="s">
        <v>86</v>
      </c>
      <c r="T39" s="135" t="s">
        <v>86</v>
      </c>
      <c r="U39" s="136">
        <v>0</v>
      </c>
      <c r="V39" s="136">
        <v>0</v>
      </c>
      <c r="W39" s="136">
        <v>0</v>
      </c>
      <c r="X39" s="288" t="s">
        <v>212</v>
      </c>
      <c r="Y39" s="136">
        <v>0</v>
      </c>
      <c r="Z39" s="136">
        <v>0</v>
      </c>
      <c r="AA39" s="136">
        <v>0</v>
      </c>
      <c r="AB39" s="289" t="s">
        <v>212</v>
      </c>
      <c r="AD39" s="138">
        <v>0</v>
      </c>
      <c r="AE39" s="136">
        <v>0</v>
      </c>
      <c r="AF39" s="136">
        <v>0</v>
      </c>
      <c r="AG39" s="288" t="s">
        <v>212</v>
      </c>
      <c r="AH39" s="288" t="s">
        <v>212</v>
      </c>
      <c r="AI39" s="288" t="s">
        <v>212</v>
      </c>
      <c r="AJ39" s="141" t="s">
        <v>86</v>
      </c>
      <c r="AL39" s="135" t="s">
        <v>86</v>
      </c>
      <c r="AM39" s="136">
        <v>79754800</v>
      </c>
      <c r="AN39" s="136">
        <v>78246500</v>
      </c>
      <c r="AO39" s="136">
        <v>0</v>
      </c>
      <c r="AP39" s="288">
        <v>98.11</v>
      </c>
      <c r="AQ39" s="136">
        <v>9275088</v>
      </c>
      <c r="AR39" s="136">
        <v>2767687</v>
      </c>
      <c r="AS39" s="136">
        <v>0</v>
      </c>
      <c r="AT39" s="289">
        <v>29.84</v>
      </c>
      <c r="AV39" s="138">
        <v>89029888</v>
      </c>
      <c r="AW39" s="136">
        <v>81014187</v>
      </c>
      <c r="AX39" s="136">
        <v>0</v>
      </c>
      <c r="AY39" s="288">
        <v>91</v>
      </c>
      <c r="AZ39" s="288">
        <v>98.64</v>
      </c>
      <c r="BA39" s="288">
        <v>98.81</v>
      </c>
      <c r="BB39" s="141" t="s">
        <v>86</v>
      </c>
      <c r="BD39" s="297" t="s">
        <v>218</v>
      </c>
      <c r="BE39" s="298">
        <v>8.93</v>
      </c>
      <c r="BF39" s="298">
        <v>18.82</v>
      </c>
      <c r="BG39" s="299">
        <v>25359</v>
      </c>
      <c r="BH39" s="299">
        <v>20367</v>
      </c>
      <c r="BI39" s="300"/>
      <c r="BJ39" s="301">
        <v>2.82</v>
      </c>
      <c r="BK39" s="298">
        <v>4.97</v>
      </c>
      <c r="BL39" s="299">
        <v>7990</v>
      </c>
      <c r="BM39" s="299">
        <v>6239</v>
      </c>
      <c r="BN39" s="302"/>
      <c r="BP39" s="303">
        <v>2.41</v>
      </c>
      <c r="BQ39" s="298">
        <v>6.11</v>
      </c>
      <c r="BR39" s="299">
        <v>9723.14</v>
      </c>
      <c r="BS39" s="299">
        <v>4772.9399999999996</v>
      </c>
      <c r="BT39" s="304"/>
      <c r="BU39" s="305" t="s">
        <v>218</v>
      </c>
      <c r="BW39" s="135" t="s">
        <v>86</v>
      </c>
      <c r="BX39" s="139">
        <v>79754800</v>
      </c>
      <c r="BY39" s="136">
        <v>564</v>
      </c>
      <c r="BZ39" s="136">
        <v>953</v>
      </c>
      <c r="CA39" s="136">
        <v>141409</v>
      </c>
      <c r="CB39" s="136">
        <v>83688</v>
      </c>
      <c r="CC39" s="136">
        <v>83688</v>
      </c>
      <c r="CD39" s="137">
        <v>0</v>
      </c>
    </row>
    <row r="40" spans="2:82" ht="19.149999999999999" customHeight="1" x14ac:dyDescent="0.15">
      <c r="B40" s="135" t="s">
        <v>87</v>
      </c>
      <c r="C40" s="136">
        <v>139560600</v>
      </c>
      <c r="D40" s="136">
        <v>138559900</v>
      </c>
      <c r="E40" s="136">
        <v>0</v>
      </c>
      <c r="F40" s="288">
        <v>99.28</v>
      </c>
      <c r="G40" s="136">
        <v>5269749</v>
      </c>
      <c r="H40" s="136">
        <v>2929455</v>
      </c>
      <c r="I40" s="136">
        <v>0</v>
      </c>
      <c r="J40" s="289">
        <v>55.59</v>
      </c>
      <c r="L40" s="138">
        <v>144830349</v>
      </c>
      <c r="M40" s="136">
        <v>141489355</v>
      </c>
      <c r="N40" s="136">
        <v>0</v>
      </c>
      <c r="O40" s="288">
        <v>97.69</v>
      </c>
      <c r="P40" s="288">
        <v>98.86</v>
      </c>
      <c r="Q40" s="290">
        <v>99.19</v>
      </c>
      <c r="R40" s="141" t="s">
        <v>219</v>
      </c>
      <c r="T40" s="135" t="s">
        <v>87</v>
      </c>
      <c r="U40" s="136">
        <v>0</v>
      </c>
      <c r="V40" s="136">
        <v>0</v>
      </c>
      <c r="W40" s="136">
        <v>0</v>
      </c>
      <c r="X40" s="288" t="s">
        <v>212</v>
      </c>
      <c r="Y40" s="136">
        <v>0</v>
      </c>
      <c r="Z40" s="136">
        <v>0</v>
      </c>
      <c r="AA40" s="136">
        <v>0</v>
      </c>
      <c r="AB40" s="289" t="s">
        <v>212</v>
      </c>
      <c r="AD40" s="138">
        <v>0</v>
      </c>
      <c r="AE40" s="136">
        <v>0</v>
      </c>
      <c r="AF40" s="136">
        <v>0</v>
      </c>
      <c r="AG40" s="288" t="s">
        <v>212</v>
      </c>
      <c r="AH40" s="288" t="s">
        <v>212</v>
      </c>
      <c r="AI40" s="288" t="s">
        <v>212</v>
      </c>
      <c r="AJ40" s="141" t="s">
        <v>219</v>
      </c>
      <c r="AL40" s="135" t="s">
        <v>219</v>
      </c>
      <c r="AM40" s="136">
        <v>139560600</v>
      </c>
      <c r="AN40" s="136">
        <v>138559900</v>
      </c>
      <c r="AO40" s="136">
        <v>0</v>
      </c>
      <c r="AP40" s="288">
        <v>99.28</v>
      </c>
      <c r="AQ40" s="136">
        <v>5269749</v>
      </c>
      <c r="AR40" s="136">
        <v>2929455</v>
      </c>
      <c r="AS40" s="136">
        <v>0</v>
      </c>
      <c r="AT40" s="289">
        <v>55.59</v>
      </c>
      <c r="AV40" s="138">
        <v>144830349</v>
      </c>
      <c r="AW40" s="136">
        <v>141489355</v>
      </c>
      <c r="AX40" s="136">
        <v>0</v>
      </c>
      <c r="AY40" s="288">
        <v>97.69</v>
      </c>
      <c r="AZ40" s="288">
        <v>98.86</v>
      </c>
      <c r="BA40" s="288">
        <v>99.19</v>
      </c>
      <c r="BB40" s="141" t="s">
        <v>219</v>
      </c>
      <c r="BW40" s="135" t="s">
        <v>87</v>
      </c>
      <c r="BX40" s="139">
        <v>139560600</v>
      </c>
      <c r="BY40" s="136">
        <v>951</v>
      </c>
      <c r="BZ40" s="136">
        <v>1454</v>
      </c>
      <c r="CA40" s="136">
        <v>146751</v>
      </c>
      <c r="CB40" s="136">
        <v>95984</v>
      </c>
      <c r="CC40" s="136">
        <v>95984</v>
      </c>
      <c r="CD40" s="137">
        <v>0</v>
      </c>
    </row>
    <row r="41" spans="2:82" ht="19.149999999999999" customHeight="1" x14ac:dyDescent="0.15">
      <c r="B41" s="135" t="s">
        <v>88</v>
      </c>
      <c r="C41" s="136">
        <v>909019500</v>
      </c>
      <c r="D41" s="136">
        <v>909019500</v>
      </c>
      <c r="E41" s="136">
        <v>0</v>
      </c>
      <c r="F41" s="288">
        <v>100</v>
      </c>
      <c r="G41" s="136">
        <v>0</v>
      </c>
      <c r="H41" s="136">
        <v>0</v>
      </c>
      <c r="I41" s="136">
        <v>0</v>
      </c>
      <c r="J41" s="289" t="s">
        <v>212</v>
      </c>
      <c r="L41" s="138">
        <v>909019500</v>
      </c>
      <c r="M41" s="136">
        <v>909019500</v>
      </c>
      <c r="N41" s="136">
        <v>0</v>
      </c>
      <c r="O41" s="288">
        <v>100</v>
      </c>
      <c r="P41" s="288">
        <v>100</v>
      </c>
      <c r="Q41" s="290">
        <v>100</v>
      </c>
      <c r="R41" s="141" t="s">
        <v>220</v>
      </c>
      <c r="T41" s="135" t="s">
        <v>88</v>
      </c>
      <c r="U41" s="151" t="s">
        <v>59</v>
      </c>
      <c r="V41" s="151" t="s">
        <v>59</v>
      </c>
      <c r="W41" s="151" t="s">
        <v>59</v>
      </c>
      <c r="X41" s="306" t="s">
        <v>59</v>
      </c>
      <c r="Y41" s="151" t="s">
        <v>59</v>
      </c>
      <c r="Z41" s="151" t="s">
        <v>59</v>
      </c>
      <c r="AA41" s="151" t="s">
        <v>59</v>
      </c>
      <c r="AB41" s="307" t="s">
        <v>59</v>
      </c>
      <c r="AD41" s="154" t="s">
        <v>59</v>
      </c>
      <c r="AE41" s="151" t="s">
        <v>59</v>
      </c>
      <c r="AF41" s="151" t="s">
        <v>59</v>
      </c>
      <c r="AG41" s="306" t="s">
        <v>59</v>
      </c>
      <c r="AH41" s="306" t="s">
        <v>59</v>
      </c>
      <c r="AI41" s="306" t="s">
        <v>59</v>
      </c>
      <c r="AJ41" s="141" t="s">
        <v>220</v>
      </c>
      <c r="AL41" s="135" t="s">
        <v>220</v>
      </c>
      <c r="AM41" s="136">
        <v>909019500</v>
      </c>
      <c r="AN41" s="136">
        <v>909019500</v>
      </c>
      <c r="AO41" s="136">
        <v>0</v>
      </c>
      <c r="AP41" s="288">
        <v>100</v>
      </c>
      <c r="AQ41" s="136">
        <v>0</v>
      </c>
      <c r="AR41" s="136">
        <v>0</v>
      </c>
      <c r="AS41" s="136">
        <v>0</v>
      </c>
      <c r="AT41" s="289" t="s">
        <v>212</v>
      </c>
      <c r="AV41" s="138">
        <v>909019500</v>
      </c>
      <c r="AW41" s="136">
        <v>909019500</v>
      </c>
      <c r="AX41" s="136">
        <v>0</v>
      </c>
      <c r="AY41" s="288">
        <v>100</v>
      </c>
      <c r="AZ41" s="288">
        <v>100</v>
      </c>
      <c r="BA41" s="288">
        <v>100</v>
      </c>
      <c r="BB41" s="141" t="s">
        <v>220</v>
      </c>
      <c r="BW41" s="135" t="s">
        <v>88</v>
      </c>
      <c r="BX41" s="139">
        <v>909019500</v>
      </c>
      <c r="BY41" s="136">
        <v>2228</v>
      </c>
      <c r="BZ41" s="136">
        <v>3834</v>
      </c>
      <c r="CA41" s="136">
        <v>407998</v>
      </c>
      <c r="CB41" s="136">
        <v>237094</v>
      </c>
      <c r="CC41" s="136">
        <v>237094</v>
      </c>
      <c r="CD41" s="308" t="s">
        <v>59</v>
      </c>
    </row>
    <row r="42" spans="2:82" ht="19.149999999999999" customHeight="1" x14ac:dyDescent="0.15">
      <c r="B42" s="99" t="s">
        <v>90</v>
      </c>
      <c r="C42" s="69">
        <v>366532100</v>
      </c>
      <c r="D42" s="69">
        <v>366532100</v>
      </c>
      <c r="E42" s="69">
        <v>0</v>
      </c>
      <c r="F42" s="253">
        <v>100</v>
      </c>
      <c r="G42" s="69">
        <v>0</v>
      </c>
      <c r="H42" s="69">
        <v>0</v>
      </c>
      <c r="I42" s="69">
        <v>0</v>
      </c>
      <c r="J42" s="254" t="s">
        <v>212</v>
      </c>
      <c r="L42" s="72">
        <v>366532100</v>
      </c>
      <c r="M42" s="69">
        <v>366532100</v>
      </c>
      <c r="N42" s="69">
        <v>0</v>
      </c>
      <c r="O42" s="253">
        <v>100</v>
      </c>
      <c r="P42" s="253">
        <v>100</v>
      </c>
      <c r="Q42" s="267">
        <v>100</v>
      </c>
      <c r="R42" s="100" t="s">
        <v>221</v>
      </c>
      <c r="T42" s="99" t="s">
        <v>90</v>
      </c>
      <c r="U42" s="83" t="s">
        <v>59</v>
      </c>
      <c r="V42" s="83" t="s">
        <v>59</v>
      </c>
      <c r="W42" s="83" t="s">
        <v>59</v>
      </c>
      <c r="X42" s="309" t="s">
        <v>59</v>
      </c>
      <c r="Y42" s="83" t="s">
        <v>59</v>
      </c>
      <c r="Z42" s="83" t="s">
        <v>59</v>
      </c>
      <c r="AA42" s="83" t="s">
        <v>59</v>
      </c>
      <c r="AB42" s="310" t="s">
        <v>59</v>
      </c>
      <c r="AD42" s="165" t="s">
        <v>59</v>
      </c>
      <c r="AE42" s="83" t="s">
        <v>59</v>
      </c>
      <c r="AF42" s="83" t="s">
        <v>59</v>
      </c>
      <c r="AG42" s="309" t="s">
        <v>59</v>
      </c>
      <c r="AH42" s="309" t="s">
        <v>59</v>
      </c>
      <c r="AI42" s="309" t="s">
        <v>59</v>
      </c>
      <c r="AJ42" s="100" t="s">
        <v>221</v>
      </c>
      <c r="AL42" s="311" t="s">
        <v>221</v>
      </c>
      <c r="AM42" s="69">
        <v>366532100</v>
      </c>
      <c r="AN42" s="69">
        <v>366532100</v>
      </c>
      <c r="AO42" s="69">
        <v>0</v>
      </c>
      <c r="AP42" s="253">
        <v>100</v>
      </c>
      <c r="AQ42" s="69">
        <v>0</v>
      </c>
      <c r="AR42" s="69">
        <v>0</v>
      </c>
      <c r="AS42" s="69">
        <v>0</v>
      </c>
      <c r="AT42" s="254" t="s">
        <v>212</v>
      </c>
      <c r="AV42" s="72">
        <v>366532100</v>
      </c>
      <c r="AW42" s="69">
        <v>366532100</v>
      </c>
      <c r="AX42" s="69">
        <v>0</v>
      </c>
      <c r="AY42" s="253">
        <v>100</v>
      </c>
      <c r="AZ42" s="253">
        <v>100</v>
      </c>
      <c r="BA42" s="253">
        <v>100</v>
      </c>
      <c r="BB42" s="100" t="s">
        <v>221</v>
      </c>
      <c r="BW42" s="99" t="s">
        <v>90</v>
      </c>
      <c r="BX42" s="73">
        <v>366532100</v>
      </c>
      <c r="BY42" s="69">
        <v>660</v>
      </c>
      <c r="BZ42" s="69">
        <v>1394</v>
      </c>
      <c r="CA42" s="69">
        <v>555352</v>
      </c>
      <c r="CB42" s="69">
        <v>262936</v>
      </c>
      <c r="CC42" s="69">
        <v>262936</v>
      </c>
      <c r="CD42" s="312" t="s">
        <v>59</v>
      </c>
    </row>
    <row r="43" spans="2:82" ht="19.149999999999999" customHeight="1" x14ac:dyDescent="0.15">
      <c r="B43" s="135" t="s">
        <v>91</v>
      </c>
      <c r="C43" s="136">
        <v>542487400</v>
      </c>
      <c r="D43" s="136">
        <v>542487400</v>
      </c>
      <c r="E43" s="136">
        <v>0</v>
      </c>
      <c r="F43" s="288">
        <v>100</v>
      </c>
      <c r="G43" s="136">
        <v>0</v>
      </c>
      <c r="H43" s="136">
        <v>0</v>
      </c>
      <c r="I43" s="136">
        <v>0</v>
      </c>
      <c r="J43" s="289" t="s">
        <v>212</v>
      </c>
      <c r="L43" s="138">
        <v>542487400</v>
      </c>
      <c r="M43" s="136">
        <v>542487400</v>
      </c>
      <c r="N43" s="136">
        <v>0</v>
      </c>
      <c r="O43" s="288">
        <v>100</v>
      </c>
      <c r="P43" s="288">
        <v>100</v>
      </c>
      <c r="Q43" s="290">
        <v>100</v>
      </c>
      <c r="R43" s="141" t="s">
        <v>222</v>
      </c>
      <c r="T43" s="135" t="s">
        <v>91</v>
      </c>
      <c r="U43" s="151" t="s">
        <v>59</v>
      </c>
      <c r="V43" s="151" t="s">
        <v>59</v>
      </c>
      <c r="W43" s="151" t="s">
        <v>59</v>
      </c>
      <c r="X43" s="306" t="s">
        <v>59</v>
      </c>
      <c r="Y43" s="151" t="s">
        <v>59</v>
      </c>
      <c r="Z43" s="151" t="s">
        <v>59</v>
      </c>
      <c r="AA43" s="151" t="s">
        <v>59</v>
      </c>
      <c r="AB43" s="313" t="s">
        <v>59</v>
      </c>
      <c r="AD43" s="154" t="s">
        <v>59</v>
      </c>
      <c r="AE43" s="151" t="s">
        <v>59</v>
      </c>
      <c r="AF43" s="151" t="s">
        <v>59</v>
      </c>
      <c r="AG43" s="306" t="s">
        <v>59</v>
      </c>
      <c r="AH43" s="306" t="s">
        <v>59</v>
      </c>
      <c r="AI43" s="306" t="s">
        <v>59</v>
      </c>
      <c r="AJ43" s="141" t="s">
        <v>222</v>
      </c>
      <c r="AL43" s="314" t="s">
        <v>222</v>
      </c>
      <c r="AM43" s="136">
        <v>542487400</v>
      </c>
      <c r="AN43" s="136">
        <v>542487400</v>
      </c>
      <c r="AO43" s="136">
        <v>0</v>
      </c>
      <c r="AP43" s="288">
        <v>100</v>
      </c>
      <c r="AQ43" s="136">
        <v>0</v>
      </c>
      <c r="AR43" s="136">
        <v>0</v>
      </c>
      <c r="AS43" s="136">
        <v>0</v>
      </c>
      <c r="AT43" s="289" t="s">
        <v>212</v>
      </c>
      <c r="AV43" s="138">
        <v>542487400</v>
      </c>
      <c r="AW43" s="136">
        <v>542487400</v>
      </c>
      <c r="AX43" s="136">
        <v>0</v>
      </c>
      <c r="AY43" s="288">
        <v>100</v>
      </c>
      <c r="AZ43" s="288">
        <v>100</v>
      </c>
      <c r="BA43" s="288">
        <v>100</v>
      </c>
      <c r="BB43" s="141" t="s">
        <v>222</v>
      </c>
      <c r="BW43" s="135" t="s">
        <v>91</v>
      </c>
      <c r="BX43" s="139">
        <v>542487400</v>
      </c>
      <c r="BY43" s="136">
        <v>1568</v>
      </c>
      <c r="BZ43" s="136">
        <v>2440</v>
      </c>
      <c r="CA43" s="136">
        <v>345974</v>
      </c>
      <c r="CB43" s="136">
        <v>222331</v>
      </c>
      <c r="CC43" s="136">
        <v>222331</v>
      </c>
      <c r="CD43" s="308" t="s">
        <v>59</v>
      </c>
    </row>
    <row r="44" spans="2:82" ht="19.149999999999999" customHeight="1" x14ac:dyDescent="0.15">
      <c r="B44" s="315" t="s">
        <v>92</v>
      </c>
      <c r="C44" s="316">
        <v>23737191350</v>
      </c>
      <c r="D44" s="316">
        <v>22594890473</v>
      </c>
      <c r="E44" s="316">
        <v>312500</v>
      </c>
      <c r="F44" s="317">
        <v>95.19</v>
      </c>
      <c r="G44" s="316">
        <v>4621159682</v>
      </c>
      <c r="H44" s="316">
        <v>1047389266</v>
      </c>
      <c r="I44" s="316">
        <v>0</v>
      </c>
      <c r="J44" s="318">
        <v>22.67</v>
      </c>
      <c r="L44" s="319">
        <v>28358351032</v>
      </c>
      <c r="M44" s="173">
        <v>23642279739</v>
      </c>
      <c r="N44" s="173">
        <v>312500</v>
      </c>
      <c r="O44" s="320">
        <v>83.37</v>
      </c>
      <c r="P44" s="320">
        <v>94.79</v>
      </c>
      <c r="Q44" s="321">
        <v>95.2</v>
      </c>
      <c r="R44" s="179" t="s">
        <v>223</v>
      </c>
      <c r="T44" s="172" t="s">
        <v>92</v>
      </c>
      <c r="U44" s="173">
        <v>2160</v>
      </c>
      <c r="V44" s="173">
        <v>2160</v>
      </c>
      <c r="W44" s="173">
        <v>0</v>
      </c>
      <c r="X44" s="320">
        <v>100</v>
      </c>
      <c r="Y44" s="173">
        <v>21913015</v>
      </c>
      <c r="Z44" s="173">
        <v>6904741</v>
      </c>
      <c r="AA44" s="173">
        <v>0</v>
      </c>
      <c r="AB44" s="322">
        <v>31.51</v>
      </c>
      <c r="AD44" s="319">
        <v>21915175</v>
      </c>
      <c r="AE44" s="173">
        <v>6906901</v>
      </c>
      <c r="AF44" s="173">
        <v>0</v>
      </c>
      <c r="AG44" s="320">
        <v>31.52</v>
      </c>
      <c r="AH44" s="320">
        <v>99.33</v>
      </c>
      <c r="AI44" s="320">
        <v>100</v>
      </c>
      <c r="AJ44" s="179" t="s">
        <v>223</v>
      </c>
      <c r="AL44" s="172" t="s">
        <v>223</v>
      </c>
      <c r="AM44" s="173">
        <v>23737193510</v>
      </c>
      <c r="AN44" s="173">
        <v>22594892633</v>
      </c>
      <c r="AO44" s="173">
        <v>312500</v>
      </c>
      <c r="AP44" s="320">
        <v>95.19</v>
      </c>
      <c r="AQ44" s="173">
        <v>4643072697</v>
      </c>
      <c r="AR44" s="173">
        <v>1054294007</v>
      </c>
      <c r="AS44" s="173">
        <v>0</v>
      </c>
      <c r="AT44" s="322">
        <v>22.71</v>
      </c>
      <c r="AV44" s="319">
        <v>28380266207</v>
      </c>
      <c r="AW44" s="173">
        <v>23649186640</v>
      </c>
      <c r="AX44" s="173">
        <v>312500</v>
      </c>
      <c r="AY44" s="320">
        <v>83.33</v>
      </c>
      <c r="AZ44" s="320">
        <v>94.79</v>
      </c>
      <c r="BA44" s="320">
        <v>95.2</v>
      </c>
      <c r="BB44" s="179" t="s">
        <v>223</v>
      </c>
      <c r="BW44" s="172" t="s">
        <v>92</v>
      </c>
      <c r="BX44" s="186">
        <v>23737193510</v>
      </c>
      <c r="BY44" s="173">
        <v>160429</v>
      </c>
      <c r="BZ44" s="173">
        <v>245966</v>
      </c>
      <c r="CA44" s="173">
        <v>147961</v>
      </c>
      <c r="CB44" s="173">
        <v>96506</v>
      </c>
      <c r="CC44" s="173">
        <v>96506</v>
      </c>
      <c r="CD44" s="323">
        <v>0</v>
      </c>
    </row>
    <row r="46" spans="2:82" ht="19.149999999999999" customHeight="1" x14ac:dyDescent="0.15">
      <c r="C46" s="324"/>
      <c r="D46" s="324"/>
      <c r="E46" s="324"/>
      <c r="F46" s="324"/>
      <c r="G46" s="324"/>
      <c r="H46" s="324"/>
      <c r="I46" s="324"/>
      <c r="J46" s="324"/>
      <c r="K46" s="324"/>
      <c r="L46" s="324"/>
      <c r="M46" s="324"/>
      <c r="N46" s="324"/>
      <c r="O46" s="324"/>
      <c r="P46" s="324"/>
      <c r="Q46" s="324"/>
      <c r="R46" s="324"/>
      <c r="S46" s="324"/>
      <c r="T46" s="324"/>
      <c r="U46" s="324"/>
      <c r="V46" s="324"/>
      <c r="W46" s="324"/>
      <c r="X46" s="324"/>
      <c r="Y46" s="324"/>
      <c r="Z46" s="324"/>
      <c r="AA46" s="324"/>
      <c r="AB46" s="324"/>
      <c r="AC46" s="324"/>
      <c r="AD46" s="324"/>
      <c r="AE46" s="324"/>
      <c r="AF46" s="324"/>
      <c r="AG46" s="324"/>
      <c r="AH46" s="324"/>
      <c r="AI46" s="324"/>
      <c r="AJ46" s="324"/>
      <c r="AK46" s="324"/>
      <c r="AL46" s="324"/>
      <c r="AM46" s="324"/>
      <c r="AN46" s="324"/>
      <c r="AO46" s="324"/>
      <c r="AP46" s="324"/>
      <c r="AQ46" s="324"/>
      <c r="AR46" s="324"/>
      <c r="AS46" s="324"/>
      <c r="AT46" s="324"/>
      <c r="AU46" s="324"/>
      <c r="AV46" s="324"/>
      <c r="AW46" s="324"/>
      <c r="AX46" s="324"/>
      <c r="AY46" s="324"/>
      <c r="AZ46" s="324"/>
      <c r="BA46" s="324"/>
      <c r="BB46" s="324"/>
      <c r="BC46" s="324"/>
      <c r="BD46" s="324"/>
      <c r="BE46" s="324"/>
      <c r="BF46" s="324"/>
      <c r="BG46" s="324"/>
      <c r="BH46" s="324"/>
      <c r="BI46" s="324"/>
      <c r="BJ46" s="324"/>
      <c r="BK46" s="324"/>
      <c r="BL46" s="324"/>
      <c r="BM46" s="324"/>
      <c r="BN46" s="324"/>
      <c r="BO46" s="324"/>
      <c r="BP46" s="324"/>
      <c r="BQ46" s="324"/>
      <c r="BR46" s="324"/>
      <c r="BS46" s="324"/>
      <c r="BT46" s="324"/>
      <c r="BU46" s="324"/>
      <c r="BV46" s="324"/>
      <c r="BW46" s="324"/>
      <c r="BX46" s="324"/>
      <c r="BY46" s="324"/>
      <c r="BZ46" s="324"/>
      <c r="CA46" s="324"/>
      <c r="CB46" s="324"/>
      <c r="CC46" s="324"/>
      <c r="CD46" s="324"/>
    </row>
    <row r="48" spans="2:82" ht="19.149999999999999" customHeight="1" x14ac:dyDescent="0.15">
      <c r="B48" s="189"/>
      <c r="C48" s="96"/>
      <c r="D48" s="96"/>
      <c r="E48" s="96"/>
      <c r="F48" s="325"/>
      <c r="G48" s="96"/>
      <c r="H48" s="96"/>
      <c r="I48" s="96"/>
      <c r="J48" s="325"/>
      <c r="L48" s="96"/>
      <c r="M48" s="96"/>
      <c r="N48" s="96"/>
      <c r="O48" s="325"/>
      <c r="P48" s="325"/>
      <c r="Q48" s="325"/>
      <c r="R48" s="189"/>
      <c r="T48" s="189"/>
      <c r="U48" s="96"/>
      <c r="V48" s="96"/>
      <c r="W48" s="96"/>
      <c r="X48" s="325"/>
      <c r="Y48" s="96"/>
      <c r="Z48" s="96"/>
      <c r="AA48" s="96"/>
      <c r="AB48" s="325"/>
      <c r="AD48" s="96"/>
      <c r="AE48" s="96"/>
      <c r="AF48" s="96"/>
      <c r="AG48" s="325"/>
      <c r="AH48" s="325"/>
      <c r="AI48" s="325"/>
      <c r="AJ48" s="189"/>
      <c r="AL48" s="189"/>
      <c r="AM48" s="96"/>
      <c r="AN48" s="96"/>
      <c r="AO48" s="96"/>
      <c r="AP48" s="325"/>
      <c r="AQ48" s="96"/>
      <c r="AR48" s="96"/>
      <c r="AS48" s="96"/>
      <c r="AT48" s="325"/>
      <c r="AV48" s="96"/>
      <c r="AW48" s="96"/>
      <c r="AX48" s="96"/>
      <c r="AY48" s="325"/>
      <c r="AZ48" s="325"/>
      <c r="BA48" s="325"/>
      <c r="BB48" s="189"/>
      <c r="BP48" s="96"/>
      <c r="BQ48" s="96"/>
      <c r="BR48" s="96"/>
      <c r="BS48" s="96"/>
      <c r="BT48" s="96"/>
      <c r="BU48" s="96"/>
      <c r="BV48" s="96"/>
      <c r="BW48" s="189"/>
    </row>
    <row r="49" spans="2:75" ht="19.149999999999999" customHeight="1" x14ac:dyDescent="0.15">
      <c r="B49" s="189"/>
      <c r="C49" s="96"/>
      <c r="D49" s="96"/>
      <c r="E49" s="96"/>
      <c r="F49" s="325"/>
      <c r="G49" s="96"/>
      <c r="H49" s="96"/>
      <c r="I49" s="96"/>
      <c r="J49" s="325"/>
      <c r="L49" s="96"/>
      <c r="M49" s="96"/>
      <c r="N49" s="96"/>
      <c r="O49" s="325"/>
      <c r="P49" s="325"/>
      <c r="Q49" s="325"/>
      <c r="R49" s="189"/>
      <c r="T49" s="189"/>
      <c r="U49" s="96"/>
      <c r="V49" s="96"/>
      <c r="W49" s="96"/>
      <c r="X49" s="325"/>
      <c r="Y49" s="96"/>
      <c r="Z49" s="96"/>
      <c r="AA49" s="96"/>
      <c r="AB49" s="325"/>
      <c r="AD49" s="96"/>
      <c r="AE49" s="96"/>
      <c r="AF49" s="96"/>
      <c r="AG49" s="325"/>
      <c r="AH49" s="325"/>
      <c r="AI49" s="325"/>
      <c r="AJ49" s="189"/>
      <c r="AL49" s="189"/>
      <c r="AM49" s="96"/>
      <c r="AN49" s="96"/>
      <c r="AO49" s="96"/>
      <c r="AP49" s="325"/>
      <c r="AQ49" s="96"/>
      <c r="AR49" s="96"/>
      <c r="AS49" s="96"/>
      <c r="AT49" s="325"/>
      <c r="AV49" s="96"/>
      <c r="AW49" s="96"/>
      <c r="AX49" s="96"/>
      <c r="AY49" s="325"/>
      <c r="AZ49" s="325"/>
      <c r="BA49" s="325"/>
      <c r="BB49" s="189"/>
      <c r="BP49" s="96"/>
      <c r="BQ49" s="96"/>
      <c r="BR49" s="96"/>
      <c r="BS49" s="96"/>
      <c r="BT49" s="96"/>
      <c r="BU49" s="96"/>
      <c r="BV49" s="96"/>
      <c r="BW49" s="189"/>
    </row>
    <row r="51" spans="2:75" ht="19.149999999999999" customHeight="1" x14ac:dyDescent="0.15">
      <c r="B51" s="189"/>
      <c r="C51" s="96"/>
      <c r="D51" s="96"/>
      <c r="E51" s="96"/>
      <c r="F51" s="325"/>
      <c r="G51" s="96"/>
      <c r="H51" s="96"/>
      <c r="I51" s="96"/>
      <c r="J51" s="325"/>
      <c r="L51" s="96"/>
      <c r="M51" s="96"/>
      <c r="N51" s="96"/>
      <c r="O51" s="325"/>
      <c r="P51" s="325"/>
      <c r="Q51" s="325"/>
      <c r="R51" s="189"/>
      <c r="T51" s="189"/>
      <c r="U51" s="96"/>
      <c r="V51" s="96"/>
      <c r="W51" s="96"/>
      <c r="X51" s="325"/>
      <c r="Y51" s="96"/>
      <c r="Z51" s="96"/>
      <c r="AA51" s="96"/>
      <c r="AB51" s="325"/>
      <c r="AD51" s="96"/>
      <c r="AE51" s="96"/>
      <c r="AF51" s="96"/>
      <c r="AG51" s="325"/>
      <c r="AH51" s="325"/>
      <c r="AI51" s="325"/>
      <c r="AJ51" s="189"/>
      <c r="AL51" s="189"/>
      <c r="AM51" s="96"/>
      <c r="AN51" s="96"/>
      <c r="AO51" s="96"/>
      <c r="AP51" s="325"/>
      <c r="AQ51" s="96"/>
      <c r="AR51" s="96"/>
      <c r="AS51" s="96"/>
      <c r="AT51" s="325"/>
      <c r="AV51" s="96"/>
      <c r="AW51" s="96"/>
      <c r="AX51" s="96"/>
      <c r="AY51" s="325"/>
      <c r="AZ51" s="325"/>
      <c r="BA51" s="325"/>
      <c r="BB51" s="189"/>
      <c r="BP51" s="96"/>
      <c r="BQ51" s="96"/>
      <c r="BR51" s="96"/>
      <c r="BS51" s="96"/>
      <c r="BT51" s="96"/>
      <c r="BV51" s="96"/>
      <c r="BW51" s="189"/>
    </row>
    <row r="58" spans="2:75" ht="19.149999999999999" customHeight="1" x14ac:dyDescent="0.15">
      <c r="BD58" s="326"/>
      <c r="BE58" s="327"/>
      <c r="BF58" s="327"/>
      <c r="BG58" s="328"/>
      <c r="BH58" s="328"/>
      <c r="BI58" s="329"/>
      <c r="BJ58" s="329"/>
      <c r="BK58" s="329"/>
      <c r="BL58" s="329"/>
      <c r="BM58" s="329"/>
      <c r="BN58" s="329"/>
    </row>
    <row r="59" spans="2:75" ht="19.149999999999999" customHeight="1" x14ac:dyDescent="0.15">
      <c r="BD59" s="326"/>
      <c r="BE59" s="327"/>
      <c r="BF59" s="327"/>
      <c r="BG59" s="328"/>
      <c r="BH59" s="328"/>
      <c r="BI59" s="329"/>
      <c r="BJ59" s="329"/>
      <c r="BK59" s="329"/>
      <c r="BL59" s="329"/>
      <c r="BM59" s="329"/>
      <c r="BN59" s="329"/>
    </row>
    <row r="60" spans="2:75" ht="19.149999999999999" customHeight="1" x14ac:dyDescent="0.15">
      <c r="BD60" s="326"/>
      <c r="BE60" s="327"/>
      <c r="BF60" s="327"/>
      <c r="BG60" s="328"/>
      <c r="BH60" s="328"/>
      <c r="BI60" s="329"/>
      <c r="BJ60" s="329"/>
      <c r="BK60" s="329"/>
      <c r="BL60" s="329"/>
      <c r="BM60" s="329"/>
      <c r="BN60" s="329"/>
    </row>
    <row r="61" spans="2:75" ht="19.149999999999999" customHeight="1" x14ac:dyDescent="0.15">
      <c r="BE61" s="327"/>
      <c r="BF61" s="327"/>
      <c r="BG61" s="329"/>
      <c r="BH61" s="329"/>
      <c r="BI61" s="329"/>
      <c r="BJ61" s="329"/>
      <c r="BK61" s="329"/>
      <c r="BL61" s="329"/>
      <c r="BM61" s="329"/>
      <c r="BN61" s="329"/>
    </row>
    <row r="62" spans="2:75" ht="19.149999999999999" customHeight="1" x14ac:dyDescent="0.15">
      <c r="BE62" s="327"/>
      <c r="BF62" s="327"/>
      <c r="BG62" s="328"/>
      <c r="BH62" s="328"/>
      <c r="BI62" s="329"/>
      <c r="BJ62" s="329"/>
      <c r="BK62" s="329"/>
      <c r="BL62" s="329"/>
      <c r="BM62" s="329"/>
      <c r="BN62" s="329"/>
    </row>
    <row r="63" spans="2:75" ht="19.149999999999999" customHeight="1" x14ac:dyDescent="0.15">
      <c r="BE63" s="327"/>
      <c r="BF63" s="327"/>
      <c r="BG63" s="328"/>
      <c r="BH63" s="328"/>
      <c r="BI63" s="329"/>
      <c r="BJ63" s="329"/>
      <c r="BK63" s="329"/>
      <c r="BL63" s="329"/>
      <c r="BM63" s="329"/>
      <c r="BN63" s="329"/>
      <c r="BP63" s="330"/>
      <c r="BQ63" s="330"/>
      <c r="BR63" s="330"/>
      <c r="BS63" s="330"/>
      <c r="BT63" s="330"/>
      <c r="BV63" s="330"/>
      <c r="BW63" s="326"/>
    </row>
    <row r="64" spans="2:75" ht="19.149999999999999" customHeight="1" x14ac:dyDescent="0.15">
      <c r="L64" s="330"/>
      <c r="M64" s="330"/>
      <c r="N64" s="330"/>
      <c r="O64" s="331"/>
      <c r="P64" s="331"/>
      <c r="Q64" s="331"/>
      <c r="R64" s="326"/>
      <c r="T64" s="326"/>
      <c r="U64" s="330"/>
      <c r="V64" s="330"/>
      <c r="W64" s="330"/>
      <c r="X64" s="331"/>
      <c r="Y64" s="330"/>
      <c r="Z64" s="330"/>
      <c r="AA64" s="330"/>
      <c r="AB64" s="331"/>
      <c r="AD64" s="330"/>
      <c r="AE64" s="330"/>
      <c r="AF64" s="330"/>
      <c r="AG64" s="331"/>
      <c r="AH64" s="331"/>
      <c r="AI64" s="331"/>
      <c r="AJ64" s="326"/>
      <c r="AL64" s="326"/>
      <c r="AM64" s="330"/>
      <c r="AN64" s="330"/>
      <c r="AO64" s="330"/>
      <c r="AP64" s="331"/>
      <c r="AQ64" s="330"/>
      <c r="AR64" s="330"/>
      <c r="AS64" s="330"/>
      <c r="AT64" s="331"/>
      <c r="AV64" s="330"/>
      <c r="AW64" s="330"/>
      <c r="AX64" s="330"/>
      <c r="AY64" s="331"/>
      <c r="AZ64" s="331"/>
      <c r="BA64" s="331"/>
      <c r="BB64" s="326"/>
      <c r="BE64" s="327"/>
      <c r="BF64" s="327"/>
      <c r="BG64" s="328"/>
      <c r="BH64" s="328"/>
      <c r="BI64" s="329"/>
      <c r="BJ64" s="329"/>
      <c r="BK64" s="329"/>
      <c r="BL64" s="329"/>
      <c r="BM64" s="329"/>
      <c r="BN64" s="329"/>
      <c r="BP64" s="330"/>
      <c r="BQ64" s="330"/>
      <c r="BR64" s="330"/>
      <c r="BS64" s="330"/>
      <c r="BT64" s="330"/>
      <c r="BV64" s="330"/>
      <c r="BW64" s="326"/>
    </row>
    <row r="65" spans="2:75" ht="19.149999999999999" customHeight="1" x14ac:dyDescent="0.15">
      <c r="L65" s="330"/>
      <c r="M65" s="330"/>
      <c r="N65" s="330"/>
      <c r="O65" s="331"/>
      <c r="P65" s="331"/>
      <c r="Q65" s="331"/>
      <c r="R65" s="326"/>
      <c r="T65" s="326"/>
      <c r="U65" s="330"/>
      <c r="V65" s="330"/>
      <c r="W65" s="330"/>
      <c r="X65" s="331"/>
      <c r="Y65" s="330"/>
      <c r="Z65" s="330"/>
      <c r="AA65" s="330"/>
      <c r="AB65" s="331"/>
      <c r="AD65" s="330"/>
      <c r="AE65" s="330"/>
      <c r="AF65" s="330"/>
      <c r="AG65" s="331"/>
      <c r="AH65" s="331"/>
      <c r="AI65" s="331"/>
      <c r="AJ65" s="326"/>
      <c r="AL65" s="326"/>
      <c r="AM65" s="330"/>
      <c r="AN65" s="330"/>
      <c r="AO65" s="330"/>
      <c r="AP65" s="331"/>
      <c r="AQ65" s="330"/>
      <c r="AR65" s="330"/>
      <c r="AS65" s="330"/>
      <c r="AT65" s="331"/>
      <c r="AV65" s="330"/>
      <c r="AW65" s="330"/>
      <c r="AX65" s="330"/>
      <c r="AY65" s="331"/>
      <c r="AZ65" s="331"/>
      <c r="BA65" s="331"/>
      <c r="BB65" s="326"/>
      <c r="BP65" s="330"/>
      <c r="BQ65" s="330"/>
      <c r="BR65" s="330"/>
      <c r="BS65" s="330"/>
      <c r="BT65" s="330"/>
      <c r="BV65" s="330"/>
      <c r="BW65" s="326"/>
    </row>
    <row r="66" spans="2:75" ht="19.149999999999999" customHeight="1" x14ac:dyDescent="0.15">
      <c r="L66" s="330"/>
      <c r="M66" s="330"/>
      <c r="N66" s="330"/>
      <c r="O66" s="331"/>
      <c r="P66" s="331"/>
      <c r="Q66" s="331"/>
      <c r="R66" s="326"/>
      <c r="T66" s="326"/>
      <c r="U66" s="330"/>
      <c r="V66" s="330"/>
      <c r="W66" s="330"/>
      <c r="X66" s="331"/>
      <c r="Y66" s="330"/>
      <c r="Z66" s="330"/>
      <c r="AA66" s="330"/>
      <c r="AB66" s="331"/>
      <c r="AD66" s="330"/>
      <c r="AE66" s="330"/>
      <c r="AF66" s="330"/>
      <c r="AG66" s="331"/>
      <c r="AH66" s="331"/>
      <c r="AI66" s="331"/>
      <c r="AJ66" s="326"/>
      <c r="AL66" s="326"/>
      <c r="AM66" s="330"/>
      <c r="AN66" s="330"/>
      <c r="AO66" s="330"/>
      <c r="AP66" s="331"/>
      <c r="AQ66" s="330"/>
      <c r="AR66" s="330"/>
      <c r="AS66" s="330"/>
      <c r="AT66" s="331"/>
      <c r="AV66" s="330"/>
      <c r="AW66" s="330"/>
      <c r="AX66" s="330"/>
      <c r="AY66" s="331"/>
      <c r="AZ66" s="331"/>
      <c r="BA66" s="331"/>
      <c r="BB66" s="326"/>
      <c r="BP66" s="330"/>
      <c r="BQ66" s="330"/>
      <c r="BR66" s="330"/>
      <c r="BS66" s="330"/>
      <c r="BT66" s="330"/>
      <c r="BV66" s="330"/>
      <c r="BW66" s="326"/>
    </row>
    <row r="67" spans="2:75" ht="19.149999999999999" customHeight="1" x14ac:dyDescent="0.15">
      <c r="B67" s="326"/>
      <c r="C67" s="330"/>
      <c r="D67" s="330"/>
      <c r="E67" s="330"/>
      <c r="F67" s="331"/>
      <c r="G67" s="330"/>
      <c r="H67" s="330"/>
      <c r="I67" s="330"/>
      <c r="J67" s="331"/>
      <c r="L67" s="330"/>
      <c r="M67" s="330"/>
      <c r="N67" s="330"/>
      <c r="O67" s="331"/>
      <c r="P67" s="331"/>
      <c r="Q67" s="331"/>
      <c r="R67" s="326"/>
      <c r="T67" s="326"/>
      <c r="U67" s="330"/>
      <c r="V67" s="330"/>
      <c r="W67" s="330"/>
      <c r="X67" s="331"/>
      <c r="Y67" s="330"/>
      <c r="Z67" s="330"/>
      <c r="AA67" s="330"/>
      <c r="AB67" s="331"/>
      <c r="AD67" s="330"/>
      <c r="AE67" s="330"/>
      <c r="AF67" s="330"/>
      <c r="AG67" s="331"/>
      <c r="AH67" s="331"/>
      <c r="AI67" s="331"/>
      <c r="AJ67" s="326"/>
      <c r="AL67" s="326"/>
      <c r="AM67" s="330"/>
      <c r="AN67" s="330"/>
      <c r="AO67" s="330"/>
      <c r="AP67" s="331"/>
      <c r="AQ67" s="330"/>
      <c r="AR67" s="330"/>
      <c r="AS67" s="330"/>
      <c r="AT67" s="331"/>
      <c r="AV67" s="330"/>
      <c r="AW67" s="330"/>
      <c r="AX67" s="330"/>
      <c r="AY67" s="331"/>
      <c r="AZ67" s="331"/>
      <c r="BA67" s="331"/>
      <c r="BB67" s="326"/>
      <c r="BP67" s="330"/>
      <c r="BQ67" s="330"/>
      <c r="BR67" s="330"/>
      <c r="BS67" s="330"/>
      <c r="BT67" s="330"/>
      <c r="BV67" s="330"/>
      <c r="BW67" s="326"/>
    </row>
    <row r="68" spans="2:75" ht="19.149999999999999" customHeight="1" x14ac:dyDescent="0.15">
      <c r="L68" s="330"/>
      <c r="M68" s="330"/>
      <c r="N68" s="330"/>
      <c r="O68" s="331"/>
      <c r="P68" s="331"/>
      <c r="Q68" s="331"/>
      <c r="R68" s="326"/>
      <c r="T68" s="326"/>
      <c r="U68" s="330"/>
      <c r="V68" s="330"/>
      <c r="W68" s="330"/>
      <c r="X68" s="331"/>
      <c r="Y68" s="330"/>
      <c r="Z68" s="330"/>
      <c r="AA68" s="330"/>
      <c r="AB68" s="331"/>
      <c r="AD68" s="330"/>
      <c r="AE68" s="330"/>
      <c r="AF68" s="330"/>
      <c r="AG68" s="331"/>
      <c r="AH68" s="331"/>
      <c r="AI68" s="331"/>
      <c r="AJ68" s="326"/>
      <c r="AL68" s="326"/>
      <c r="AM68" s="330"/>
      <c r="AN68" s="330"/>
      <c r="AO68" s="330"/>
      <c r="AP68" s="331"/>
      <c r="AQ68" s="330"/>
      <c r="AR68" s="330"/>
      <c r="AS68" s="330"/>
      <c r="AT68" s="331"/>
      <c r="AV68" s="330"/>
      <c r="AW68" s="330"/>
      <c r="AX68" s="330"/>
      <c r="AY68" s="331"/>
      <c r="AZ68" s="331"/>
      <c r="BA68" s="331"/>
      <c r="BB68" s="326"/>
      <c r="BD68" s="332"/>
      <c r="BP68" s="330"/>
      <c r="BQ68" s="330"/>
      <c r="BR68" s="330"/>
      <c r="BS68" s="330"/>
      <c r="BT68" s="330"/>
      <c r="BV68" s="330"/>
      <c r="BW68" s="326"/>
    </row>
    <row r="69" spans="2:75" ht="19.149999999999999" customHeight="1" x14ac:dyDescent="0.15">
      <c r="B69" s="326"/>
      <c r="C69" s="330"/>
      <c r="D69" s="330"/>
      <c r="E69" s="330"/>
      <c r="F69" s="331"/>
      <c r="G69" s="330"/>
      <c r="H69" s="330"/>
      <c r="I69" s="330"/>
      <c r="J69" s="331"/>
      <c r="L69" s="330"/>
      <c r="M69" s="330"/>
      <c r="N69" s="330"/>
      <c r="O69" s="331"/>
      <c r="P69" s="331"/>
      <c r="Q69" s="331"/>
      <c r="R69" s="326"/>
      <c r="T69" s="326"/>
      <c r="U69" s="330"/>
      <c r="V69" s="330"/>
      <c r="W69" s="330"/>
      <c r="X69" s="331"/>
      <c r="Y69" s="330"/>
      <c r="Z69" s="330"/>
      <c r="AA69" s="330"/>
      <c r="AB69" s="331"/>
      <c r="AD69" s="330"/>
      <c r="AE69" s="330"/>
      <c r="AF69" s="330"/>
      <c r="AG69" s="331"/>
      <c r="AH69" s="331"/>
      <c r="AI69" s="331"/>
      <c r="AJ69" s="326"/>
      <c r="AL69" s="326"/>
      <c r="AM69" s="330"/>
      <c r="AN69" s="330"/>
      <c r="AO69" s="330"/>
      <c r="AP69" s="331"/>
      <c r="AQ69" s="330"/>
      <c r="AR69" s="330"/>
      <c r="AS69" s="330"/>
      <c r="AT69" s="331"/>
      <c r="AV69" s="330"/>
      <c r="AW69" s="330"/>
      <c r="AX69" s="330"/>
      <c r="AY69" s="331"/>
      <c r="AZ69" s="331"/>
      <c r="BA69" s="331"/>
      <c r="BB69" s="326"/>
      <c r="BD69" s="332"/>
      <c r="BP69" s="330"/>
      <c r="BQ69" s="330"/>
      <c r="BR69" s="330"/>
      <c r="BS69" s="330"/>
      <c r="BT69" s="330"/>
      <c r="BV69" s="330"/>
      <c r="BW69" s="326"/>
    </row>
    <row r="70" spans="2:75" ht="19.149999999999999" customHeight="1" x14ac:dyDescent="0.15">
      <c r="L70" s="330"/>
      <c r="M70" s="330"/>
      <c r="N70" s="330"/>
      <c r="O70" s="331"/>
      <c r="P70" s="331"/>
      <c r="Q70" s="331"/>
      <c r="R70" s="326"/>
      <c r="T70" s="326"/>
      <c r="U70" s="330"/>
      <c r="V70" s="330"/>
      <c r="W70" s="330"/>
      <c r="X70" s="331"/>
      <c r="Y70" s="330"/>
      <c r="Z70" s="330"/>
      <c r="AA70" s="330"/>
      <c r="AB70" s="331"/>
      <c r="AD70" s="330"/>
      <c r="AE70" s="330"/>
      <c r="AF70" s="330"/>
      <c r="AG70" s="331"/>
      <c r="AH70" s="331"/>
      <c r="AI70" s="331"/>
      <c r="AJ70" s="326"/>
      <c r="AL70" s="326"/>
      <c r="AM70" s="330"/>
      <c r="AN70" s="330"/>
      <c r="AO70" s="330"/>
      <c r="AP70" s="331"/>
      <c r="AQ70" s="330"/>
      <c r="AR70" s="330"/>
      <c r="AS70" s="330"/>
      <c r="AT70" s="331"/>
      <c r="AV70" s="330"/>
      <c r="AW70" s="330"/>
      <c r="AX70" s="330"/>
      <c r="AY70" s="331"/>
      <c r="AZ70" s="331"/>
      <c r="BA70" s="331"/>
      <c r="BB70" s="326"/>
      <c r="BD70" s="332"/>
      <c r="BP70" s="330"/>
      <c r="BQ70" s="330"/>
      <c r="BR70" s="330"/>
      <c r="BS70" s="330"/>
      <c r="BT70" s="330"/>
      <c r="BV70" s="330"/>
      <c r="BW70" s="326"/>
    </row>
    <row r="71" spans="2:75" ht="19.149999999999999" customHeight="1" x14ac:dyDescent="0.15">
      <c r="L71" s="330"/>
      <c r="M71" s="330"/>
      <c r="N71" s="330"/>
      <c r="O71" s="331"/>
      <c r="P71" s="331"/>
      <c r="Q71" s="331"/>
      <c r="R71" s="326"/>
      <c r="T71" s="326"/>
      <c r="U71" s="330"/>
      <c r="V71" s="330"/>
      <c r="W71" s="330"/>
      <c r="X71" s="331"/>
      <c r="Y71" s="330"/>
      <c r="Z71" s="330"/>
      <c r="AA71" s="330"/>
      <c r="AB71" s="331"/>
      <c r="AD71" s="330"/>
      <c r="AE71" s="330"/>
      <c r="AF71" s="330"/>
      <c r="AG71" s="331"/>
      <c r="AH71" s="331"/>
      <c r="AI71" s="331"/>
      <c r="AJ71" s="326"/>
      <c r="AL71" s="326"/>
      <c r="AM71" s="330"/>
      <c r="AN71" s="330"/>
      <c r="AO71" s="330"/>
      <c r="AP71" s="331"/>
      <c r="AQ71" s="330"/>
      <c r="AR71" s="330"/>
      <c r="AS71" s="330"/>
      <c r="AT71" s="331"/>
      <c r="AV71" s="330"/>
      <c r="AW71" s="330"/>
      <c r="AX71" s="330"/>
      <c r="AY71" s="331"/>
      <c r="AZ71" s="331"/>
      <c r="BA71" s="331"/>
      <c r="BB71" s="326"/>
      <c r="BD71" s="332"/>
      <c r="BP71" s="330"/>
      <c r="BQ71" s="330"/>
      <c r="BR71" s="330"/>
      <c r="BS71" s="330"/>
      <c r="BT71" s="330"/>
      <c r="BV71" s="330"/>
      <c r="BW71" s="326"/>
    </row>
    <row r="72" spans="2:75" ht="19.149999999999999" customHeight="1" x14ac:dyDescent="0.15">
      <c r="B72" s="326"/>
      <c r="C72" s="330"/>
      <c r="D72" s="330"/>
      <c r="E72" s="330"/>
      <c r="F72" s="331"/>
      <c r="G72" s="330"/>
      <c r="H72" s="330"/>
      <c r="I72" s="330"/>
      <c r="J72" s="331"/>
      <c r="L72" s="330"/>
      <c r="M72" s="330"/>
      <c r="N72" s="330"/>
      <c r="O72" s="331"/>
      <c r="P72" s="331"/>
      <c r="Q72" s="331"/>
      <c r="R72" s="326"/>
      <c r="T72" s="326"/>
      <c r="U72" s="330"/>
      <c r="V72" s="330"/>
      <c r="W72" s="330"/>
      <c r="X72" s="331"/>
      <c r="Y72" s="330"/>
      <c r="Z72" s="330"/>
      <c r="AA72" s="330"/>
      <c r="AB72" s="331"/>
      <c r="AD72" s="330"/>
      <c r="AE72" s="330"/>
      <c r="AF72" s="330"/>
      <c r="AG72" s="331"/>
      <c r="AH72" s="331"/>
      <c r="AI72" s="331"/>
      <c r="AJ72" s="326"/>
      <c r="AL72" s="326"/>
      <c r="AM72" s="330"/>
      <c r="AN72" s="330"/>
      <c r="AO72" s="330"/>
      <c r="AP72" s="331"/>
      <c r="AQ72" s="330"/>
      <c r="AR72" s="330"/>
      <c r="AS72" s="330"/>
      <c r="AT72" s="331"/>
      <c r="AV72" s="330"/>
      <c r="AW72" s="330"/>
      <c r="AX72" s="330"/>
      <c r="AY72" s="331"/>
      <c r="AZ72" s="331"/>
      <c r="BA72" s="331"/>
      <c r="BB72" s="326"/>
      <c r="BD72" s="332"/>
      <c r="BP72" s="330"/>
      <c r="BQ72" s="330"/>
      <c r="BR72" s="330"/>
      <c r="BS72" s="330"/>
      <c r="BT72" s="330"/>
      <c r="BV72" s="330"/>
      <c r="BW72" s="326"/>
    </row>
    <row r="73" spans="2:75" ht="19.149999999999999" customHeight="1" x14ac:dyDescent="0.15">
      <c r="L73" s="330"/>
      <c r="M73" s="330"/>
      <c r="N73" s="330"/>
      <c r="O73" s="331"/>
      <c r="P73" s="331"/>
      <c r="Q73" s="331"/>
      <c r="U73" s="330"/>
      <c r="V73" s="330"/>
      <c r="W73" s="330"/>
      <c r="X73" s="331"/>
      <c r="Y73" s="330"/>
      <c r="Z73" s="330"/>
      <c r="AA73" s="330"/>
      <c r="AB73" s="331"/>
      <c r="AD73" s="330"/>
      <c r="AE73" s="330"/>
      <c r="AF73" s="330"/>
      <c r="AG73" s="331"/>
      <c r="AH73" s="331"/>
      <c r="AI73" s="331"/>
      <c r="AM73" s="330"/>
      <c r="AN73" s="330"/>
      <c r="AO73" s="330"/>
      <c r="AP73" s="331"/>
      <c r="AQ73" s="330"/>
      <c r="AR73" s="330"/>
      <c r="AS73" s="330"/>
      <c r="AT73" s="331"/>
      <c r="AV73" s="330"/>
      <c r="AW73" s="330"/>
      <c r="AX73" s="330"/>
      <c r="AY73" s="331"/>
      <c r="AZ73" s="331"/>
      <c r="BA73" s="331"/>
      <c r="BD73" s="333"/>
      <c r="BP73" s="330"/>
      <c r="BQ73" s="330"/>
      <c r="BR73" s="330"/>
      <c r="BS73" s="330"/>
      <c r="BT73" s="330"/>
      <c r="BV73" s="330"/>
    </row>
    <row r="120" spans="2:30" ht="19.149999999999999" customHeight="1" x14ac:dyDescent="0.15">
      <c r="B120">
        <v>7181505836</v>
      </c>
      <c r="C120">
        <v>6314026259</v>
      </c>
      <c r="D120">
        <v>5407922</v>
      </c>
      <c r="E120">
        <v>2368570641</v>
      </c>
      <c r="F120">
        <v>216807123</v>
      </c>
      <c r="G120">
        <v>40595892</v>
      </c>
      <c r="H120">
        <v>1052097864</v>
      </c>
      <c r="I120">
        <v>1034366418</v>
      </c>
      <c r="J120">
        <v>0</v>
      </c>
      <c r="K120">
        <v>39396592</v>
      </c>
      <c r="L120">
        <v>5825974</v>
      </c>
      <c r="M120">
        <v>0</v>
      </c>
      <c r="N120">
        <v>50768</v>
      </c>
      <c r="P120">
        <v>9783</v>
      </c>
      <c r="Q120">
        <v>97968</v>
      </c>
      <c r="R120">
        <v>8.5500000000000007</v>
      </c>
      <c r="S120">
        <v>0</v>
      </c>
      <c r="T120">
        <v>30000</v>
      </c>
      <c r="U120">
        <v>29000</v>
      </c>
      <c r="V120">
        <v>530</v>
      </c>
      <c r="W120">
        <v>5855860</v>
      </c>
      <c r="X120">
        <v>0</v>
      </c>
      <c r="Y120">
        <v>2624520</v>
      </c>
      <c r="Z120">
        <v>1318456</v>
      </c>
      <c r="AA120">
        <v>68489496</v>
      </c>
      <c r="AB120">
        <v>0</v>
      </c>
      <c r="AC120">
        <v>45464</v>
      </c>
      <c r="AD120">
        <v>87484</v>
      </c>
    </row>
    <row r="121" spans="2:30" ht="19.149999999999999" customHeight="1" x14ac:dyDescent="0.15">
      <c r="B121">
        <v>2581436428</v>
      </c>
      <c r="C121">
        <v>2341916740</v>
      </c>
      <c r="D121">
        <v>766900</v>
      </c>
      <c r="E121">
        <v>741951127</v>
      </c>
      <c r="F121">
        <v>102571040</v>
      </c>
      <c r="G121">
        <v>0</v>
      </c>
      <c r="H121">
        <v>397243972</v>
      </c>
      <c r="I121">
        <v>391077510</v>
      </c>
      <c r="J121">
        <v>0</v>
      </c>
      <c r="K121">
        <v>15065063</v>
      </c>
      <c r="L121">
        <v>2082670</v>
      </c>
      <c r="M121">
        <v>0</v>
      </c>
      <c r="N121">
        <v>24555</v>
      </c>
      <c r="P121">
        <v>5433</v>
      </c>
      <c r="Q121">
        <v>48691</v>
      </c>
      <c r="R121">
        <v>5.7</v>
      </c>
      <c r="S121">
        <v>24</v>
      </c>
      <c r="T121">
        <v>22995</v>
      </c>
      <c r="U121">
        <v>22125</v>
      </c>
      <c r="V121">
        <v>530</v>
      </c>
      <c r="W121">
        <v>1412279</v>
      </c>
      <c r="X121">
        <v>262773</v>
      </c>
      <c r="Y121">
        <v>979518</v>
      </c>
      <c r="Z121">
        <v>476174</v>
      </c>
      <c r="AA121">
        <v>24776930</v>
      </c>
      <c r="AB121">
        <v>1094886</v>
      </c>
      <c r="AC121">
        <v>21522</v>
      </c>
      <c r="AD121">
        <v>42597</v>
      </c>
    </row>
    <row r="122" spans="2:30" ht="19.149999999999999" customHeight="1" x14ac:dyDescent="0.15">
      <c r="B122">
        <v>2249135481</v>
      </c>
      <c r="C122">
        <v>2095637247</v>
      </c>
      <c r="D122">
        <v>1111053</v>
      </c>
      <c r="E122">
        <v>540837286</v>
      </c>
      <c r="F122">
        <v>35308781</v>
      </c>
      <c r="G122">
        <v>2362500</v>
      </c>
      <c r="H122">
        <v>627714719</v>
      </c>
      <c r="I122">
        <v>622567648</v>
      </c>
      <c r="J122">
        <v>0</v>
      </c>
      <c r="K122">
        <v>13026396</v>
      </c>
      <c r="L122">
        <v>1911872</v>
      </c>
      <c r="M122">
        <v>0</v>
      </c>
      <c r="N122">
        <v>22522</v>
      </c>
      <c r="P122">
        <v>7837</v>
      </c>
      <c r="Q122">
        <v>44093</v>
      </c>
      <c r="R122">
        <v>6.92</v>
      </c>
      <c r="S122">
        <v>17.100000000000001</v>
      </c>
      <c r="T122">
        <v>22000</v>
      </c>
      <c r="U122">
        <v>22600</v>
      </c>
      <c r="V122">
        <v>530</v>
      </c>
      <c r="W122">
        <v>1355892</v>
      </c>
      <c r="X122">
        <v>167033</v>
      </c>
      <c r="Y122">
        <v>785092</v>
      </c>
      <c r="Z122">
        <v>415659</v>
      </c>
      <c r="AA122">
        <v>19593820</v>
      </c>
      <c r="AB122">
        <v>976804</v>
      </c>
      <c r="AC122">
        <v>18392</v>
      </c>
      <c r="AD122">
        <v>35686</v>
      </c>
    </row>
    <row r="123" spans="2:30" ht="19.149999999999999" customHeight="1" x14ac:dyDescent="0.15">
      <c r="B123">
        <v>880629100</v>
      </c>
      <c r="C123">
        <v>823523905</v>
      </c>
      <c r="D123">
        <v>0</v>
      </c>
      <c r="E123">
        <v>155688515</v>
      </c>
      <c r="F123">
        <v>20630652</v>
      </c>
      <c r="G123">
        <v>0</v>
      </c>
      <c r="H123">
        <v>210724900</v>
      </c>
      <c r="I123">
        <v>209110370</v>
      </c>
      <c r="J123">
        <v>0</v>
      </c>
      <c r="K123">
        <v>4079151</v>
      </c>
      <c r="L123">
        <v>1540235</v>
      </c>
      <c r="M123">
        <v>0</v>
      </c>
      <c r="N123">
        <v>9117</v>
      </c>
      <c r="P123">
        <v>2756</v>
      </c>
      <c r="Q123">
        <v>17605</v>
      </c>
      <c r="R123">
        <v>6.16</v>
      </c>
      <c r="S123">
        <v>18.440000000000001</v>
      </c>
      <c r="T123">
        <v>24800</v>
      </c>
      <c r="U123">
        <v>24500</v>
      </c>
      <c r="V123">
        <v>530</v>
      </c>
      <c r="W123">
        <v>494959</v>
      </c>
      <c r="X123">
        <v>55986</v>
      </c>
      <c r="Y123">
        <v>366891</v>
      </c>
      <c r="Z123">
        <v>192472</v>
      </c>
      <c r="AA123">
        <v>8038297</v>
      </c>
      <c r="AB123">
        <v>303611</v>
      </c>
      <c r="AC123">
        <v>7856</v>
      </c>
      <c r="AD123">
        <v>14794</v>
      </c>
    </row>
    <row r="124" spans="2:30" ht="19.149999999999999" customHeight="1" x14ac:dyDescent="0.15">
      <c r="B124">
        <v>1000407402</v>
      </c>
      <c r="C124">
        <v>954411974</v>
      </c>
      <c r="D124">
        <v>0</v>
      </c>
      <c r="E124">
        <v>203319518</v>
      </c>
      <c r="F124">
        <v>23542861</v>
      </c>
      <c r="G124">
        <v>0</v>
      </c>
      <c r="H124">
        <v>123183498</v>
      </c>
      <c r="I124">
        <v>121967002</v>
      </c>
      <c r="J124">
        <v>0</v>
      </c>
      <c r="K124">
        <v>7406834</v>
      </c>
      <c r="L124">
        <v>836635</v>
      </c>
      <c r="M124">
        <v>0</v>
      </c>
      <c r="N124">
        <v>8465</v>
      </c>
      <c r="P124">
        <v>1695</v>
      </c>
      <c r="Q124">
        <v>18254</v>
      </c>
      <c r="R124">
        <v>6.47</v>
      </c>
      <c r="S124">
        <v>14.47</v>
      </c>
      <c r="T124">
        <v>22400</v>
      </c>
      <c r="U124">
        <v>24200</v>
      </c>
      <c r="V124">
        <v>530</v>
      </c>
      <c r="W124">
        <v>607220</v>
      </c>
      <c r="X124">
        <v>50370</v>
      </c>
      <c r="Y124">
        <v>368413</v>
      </c>
      <c r="Z124">
        <v>184210</v>
      </c>
      <c r="AA124">
        <v>9385162</v>
      </c>
      <c r="AB124">
        <v>348100</v>
      </c>
      <c r="AC124">
        <v>7612</v>
      </c>
      <c r="AD124">
        <v>16447</v>
      </c>
    </row>
    <row r="125" spans="2:30" ht="19.149999999999999" customHeight="1" x14ac:dyDescent="0.15">
      <c r="B125">
        <v>1145252246</v>
      </c>
      <c r="C125">
        <v>1058880645</v>
      </c>
      <c r="D125">
        <v>0</v>
      </c>
      <c r="E125">
        <v>206941002</v>
      </c>
      <c r="F125">
        <v>22330519</v>
      </c>
      <c r="G125">
        <v>0</v>
      </c>
      <c r="H125">
        <v>195785554</v>
      </c>
      <c r="I125">
        <v>193253348</v>
      </c>
      <c r="J125">
        <v>0</v>
      </c>
      <c r="K125">
        <v>5132586</v>
      </c>
      <c r="L125">
        <v>1011610</v>
      </c>
      <c r="M125">
        <v>0</v>
      </c>
      <c r="N125">
        <v>9965</v>
      </c>
      <c r="P125">
        <v>2680</v>
      </c>
      <c r="Q125">
        <v>20236</v>
      </c>
      <c r="R125">
        <v>6.65</v>
      </c>
      <c r="S125">
        <v>15</v>
      </c>
      <c r="T125">
        <v>24000</v>
      </c>
      <c r="U125">
        <v>23800</v>
      </c>
      <c r="V125">
        <v>530</v>
      </c>
      <c r="W125">
        <v>691058</v>
      </c>
      <c r="X125">
        <v>67283</v>
      </c>
      <c r="Y125">
        <v>418008</v>
      </c>
      <c r="Z125">
        <v>205418</v>
      </c>
      <c r="AA125">
        <v>10391845</v>
      </c>
      <c r="AB125">
        <v>448551</v>
      </c>
      <c r="AC125">
        <v>8631</v>
      </c>
      <c r="AD125">
        <v>17417</v>
      </c>
    </row>
    <row r="126" spans="2:30" ht="19.149999999999999" customHeight="1" x14ac:dyDescent="0.15">
      <c r="B126">
        <v>664947613</v>
      </c>
      <c r="C126">
        <v>628442086</v>
      </c>
      <c r="D126">
        <v>0</v>
      </c>
      <c r="E126">
        <v>62110441</v>
      </c>
      <c r="F126">
        <v>15939795</v>
      </c>
      <c r="G126">
        <v>0</v>
      </c>
      <c r="H126">
        <v>64665387</v>
      </c>
      <c r="I126">
        <v>64173084</v>
      </c>
      <c r="J126">
        <v>0</v>
      </c>
      <c r="K126">
        <v>1176372</v>
      </c>
      <c r="L126">
        <v>787994</v>
      </c>
      <c r="M126">
        <v>0</v>
      </c>
      <c r="N126">
        <v>5559</v>
      </c>
      <c r="P126">
        <v>939</v>
      </c>
      <c r="Q126">
        <v>12433</v>
      </c>
      <c r="R126">
        <v>6.4</v>
      </c>
      <c r="S126">
        <v>18</v>
      </c>
      <c r="T126">
        <v>22000</v>
      </c>
      <c r="U126">
        <v>25500</v>
      </c>
      <c r="V126">
        <v>530</v>
      </c>
      <c r="W126">
        <v>404912</v>
      </c>
      <c r="X126">
        <v>38377</v>
      </c>
      <c r="Y126">
        <v>251834</v>
      </c>
      <c r="Z126">
        <v>131274</v>
      </c>
      <c r="AA126">
        <v>6326033</v>
      </c>
      <c r="AB126">
        <v>213206</v>
      </c>
      <c r="AC126">
        <v>5148</v>
      </c>
      <c r="AD126">
        <v>11447</v>
      </c>
    </row>
    <row r="127" spans="2:30" ht="19.149999999999999" customHeight="1" x14ac:dyDescent="0.15">
      <c r="B127">
        <v>1216148837</v>
      </c>
      <c r="C127">
        <v>1136580710</v>
      </c>
      <c r="D127">
        <v>0</v>
      </c>
      <c r="E127">
        <v>207107205</v>
      </c>
      <c r="F127">
        <v>15747939</v>
      </c>
      <c r="G127">
        <v>0</v>
      </c>
      <c r="H127">
        <v>98365263</v>
      </c>
      <c r="I127">
        <v>97493793</v>
      </c>
      <c r="J127">
        <v>0</v>
      </c>
      <c r="K127">
        <v>1082953</v>
      </c>
      <c r="L127">
        <v>128953</v>
      </c>
      <c r="M127">
        <v>0</v>
      </c>
      <c r="N127">
        <v>7746</v>
      </c>
      <c r="P127">
        <v>1197</v>
      </c>
      <c r="Q127">
        <v>18564</v>
      </c>
      <c r="R127">
        <v>6.98</v>
      </c>
      <c r="S127">
        <v>20</v>
      </c>
      <c r="T127">
        <v>25900</v>
      </c>
      <c r="U127">
        <v>27600</v>
      </c>
      <c r="V127">
        <v>530</v>
      </c>
      <c r="W127">
        <v>775424</v>
      </c>
      <c r="X127">
        <v>73701</v>
      </c>
      <c r="Y127">
        <v>446956</v>
      </c>
      <c r="Z127">
        <v>196374</v>
      </c>
      <c r="AA127">
        <v>11109258</v>
      </c>
      <c r="AB127">
        <v>368505</v>
      </c>
      <c r="AC127">
        <v>7115</v>
      </c>
      <c r="AD127">
        <v>17257</v>
      </c>
    </row>
    <row r="128" spans="2:30" ht="19.149999999999999" customHeight="1" x14ac:dyDescent="0.15">
      <c r="B128">
        <v>653164772</v>
      </c>
      <c r="C128">
        <v>611825701</v>
      </c>
      <c r="D128">
        <v>0</v>
      </c>
      <c r="E128">
        <v>111074266</v>
      </c>
      <c r="F128">
        <v>25366795</v>
      </c>
      <c r="G128">
        <v>0</v>
      </c>
      <c r="H128">
        <v>70106828</v>
      </c>
      <c r="I128">
        <v>69652839</v>
      </c>
      <c r="J128">
        <v>0</v>
      </c>
      <c r="K128">
        <v>715847</v>
      </c>
      <c r="L128">
        <v>236050</v>
      </c>
      <c r="M128">
        <v>0</v>
      </c>
      <c r="N128">
        <v>5933</v>
      </c>
      <c r="P128">
        <v>1031</v>
      </c>
      <c r="Q128">
        <v>12725</v>
      </c>
      <c r="R128">
        <v>6.69</v>
      </c>
      <c r="S128">
        <v>10</v>
      </c>
      <c r="T128">
        <v>23400</v>
      </c>
      <c r="U128">
        <v>23600</v>
      </c>
      <c r="V128">
        <v>530</v>
      </c>
      <c r="W128">
        <v>431744</v>
      </c>
      <c r="X128">
        <v>26111</v>
      </c>
      <c r="Y128">
        <v>306189</v>
      </c>
      <c r="Z128">
        <v>142638</v>
      </c>
      <c r="AA128">
        <v>6453567</v>
      </c>
      <c r="AB128">
        <v>261114</v>
      </c>
      <c r="AC128">
        <v>6044</v>
      </c>
      <c r="AD128">
        <v>13085</v>
      </c>
    </row>
    <row r="129" spans="2:30" ht="19.149999999999999" customHeight="1" x14ac:dyDescent="0.15">
      <c r="B129">
        <v>511975631</v>
      </c>
      <c r="C129">
        <v>464408314</v>
      </c>
      <c r="D129">
        <v>327500</v>
      </c>
      <c r="E129">
        <v>100155187</v>
      </c>
      <c r="F129">
        <v>12597538</v>
      </c>
      <c r="G129">
        <v>0</v>
      </c>
      <c r="H129">
        <v>50433369</v>
      </c>
      <c r="I129">
        <v>49553966</v>
      </c>
      <c r="J129">
        <v>0</v>
      </c>
      <c r="K129">
        <v>1515923</v>
      </c>
      <c r="L129">
        <v>289262</v>
      </c>
      <c r="M129">
        <v>0</v>
      </c>
      <c r="N129">
        <v>3453</v>
      </c>
      <c r="P129">
        <v>630</v>
      </c>
      <c r="Q129">
        <v>7896</v>
      </c>
      <c r="R129">
        <v>5.67</v>
      </c>
      <c r="S129">
        <v>8.5</v>
      </c>
      <c r="T129">
        <v>24400</v>
      </c>
      <c r="U129">
        <v>26500</v>
      </c>
      <c r="V129">
        <v>530</v>
      </c>
      <c r="W129">
        <v>337560</v>
      </c>
      <c r="X129">
        <v>16203</v>
      </c>
      <c r="Y129">
        <v>179243</v>
      </c>
      <c r="Z129">
        <v>84535</v>
      </c>
      <c r="AA129">
        <v>5953451</v>
      </c>
      <c r="AB129">
        <v>190626</v>
      </c>
      <c r="AC129">
        <v>3115</v>
      </c>
      <c r="AD129">
        <v>7178</v>
      </c>
    </row>
    <row r="130" spans="2:30" ht="19.149999999999999" customHeight="1" x14ac:dyDescent="0.15">
      <c r="B130">
        <v>361633771</v>
      </c>
      <c r="C130">
        <v>342260264</v>
      </c>
      <c r="D130">
        <v>0</v>
      </c>
      <c r="E130">
        <v>58917774</v>
      </c>
      <c r="F130">
        <v>8060649</v>
      </c>
      <c r="G130">
        <v>0</v>
      </c>
      <c r="H130">
        <v>25213629</v>
      </c>
      <c r="I130">
        <v>24713136</v>
      </c>
      <c r="J130">
        <v>0</v>
      </c>
      <c r="K130">
        <v>760309</v>
      </c>
      <c r="L130">
        <v>112301</v>
      </c>
      <c r="M130">
        <v>0</v>
      </c>
      <c r="N130">
        <v>2235</v>
      </c>
      <c r="P130">
        <v>350</v>
      </c>
      <c r="Q130">
        <v>5463</v>
      </c>
      <c r="R130">
        <v>5.73</v>
      </c>
      <c r="S130">
        <v>31.9</v>
      </c>
      <c r="T130">
        <v>29703</v>
      </c>
      <c r="U130">
        <v>31641</v>
      </c>
      <c r="V130">
        <v>530</v>
      </c>
      <c r="W130">
        <v>186373</v>
      </c>
      <c r="X130">
        <v>33965</v>
      </c>
      <c r="Y130">
        <v>150565</v>
      </c>
      <c r="Z130">
        <v>64421</v>
      </c>
      <c r="AA130">
        <v>3252602</v>
      </c>
      <c r="AB130">
        <v>106477</v>
      </c>
      <c r="AC130">
        <v>2036</v>
      </c>
      <c r="AD130">
        <v>5069</v>
      </c>
    </row>
    <row r="131" spans="2:30" ht="19.149999999999999" customHeight="1" x14ac:dyDescent="0.15">
      <c r="B131">
        <v>727748217</v>
      </c>
      <c r="C131">
        <v>684007805</v>
      </c>
      <c r="D131">
        <v>0</v>
      </c>
      <c r="E131">
        <v>140494310</v>
      </c>
      <c r="F131">
        <v>16692267</v>
      </c>
      <c r="G131">
        <v>0</v>
      </c>
      <c r="H131">
        <v>91468283</v>
      </c>
      <c r="I131">
        <v>90081595</v>
      </c>
      <c r="J131">
        <v>0</v>
      </c>
      <c r="K131">
        <v>3970492</v>
      </c>
      <c r="L131">
        <v>468523</v>
      </c>
      <c r="M131">
        <v>0</v>
      </c>
      <c r="N131">
        <v>5395</v>
      </c>
      <c r="P131">
        <v>1151</v>
      </c>
      <c r="Q131">
        <v>11913</v>
      </c>
      <c r="R131">
        <v>5.87</v>
      </c>
      <c r="S131">
        <v>7.74</v>
      </c>
      <c r="T131">
        <v>25799</v>
      </c>
      <c r="U131">
        <v>25156</v>
      </c>
      <c r="V131">
        <v>530</v>
      </c>
      <c r="W131">
        <v>455833</v>
      </c>
      <c r="X131">
        <v>16664</v>
      </c>
      <c r="Y131">
        <v>277675</v>
      </c>
      <c r="Z131">
        <v>121051</v>
      </c>
      <c r="AA131">
        <v>7765491</v>
      </c>
      <c r="AB131">
        <v>215323</v>
      </c>
      <c r="AC131">
        <v>4812</v>
      </c>
      <c r="AD131">
        <v>10763</v>
      </c>
    </row>
    <row r="132" spans="2:30" ht="19.149999999999999" customHeight="1" x14ac:dyDescent="0.15">
      <c r="B132">
        <v>124135115</v>
      </c>
      <c r="C132">
        <v>119299361</v>
      </c>
      <c r="D132">
        <v>0</v>
      </c>
      <c r="E132">
        <v>18728330</v>
      </c>
      <c r="F132">
        <v>2794373</v>
      </c>
      <c r="G132">
        <v>0</v>
      </c>
      <c r="H132">
        <v>15479485</v>
      </c>
      <c r="I132">
        <v>15389227</v>
      </c>
      <c r="J132">
        <v>0</v>
      </c>
      <c r="K132">
        <v>94700</v>
      </c>
      <c r="L132">
        <v>94700</v>
      </c>
      <c r="M132">
        <v>0</v>
      </c>
      <c r="N132">
        <v>1096</v>
      </c>
      <c r="P132">
        <v>198</v>
      </c>
      <c r="Q132">
        <v>2274</v>
      </c>
      <c r="R132">
        <v>6.61</v>
      </c>
      <c r="S132">
        <v>38.69</v>
      </c>
      <c r="T132">
        <v>26664</v>
      </c>
      <c r="U132">
        <v>23851</v>
      </c>
      <c r="V132">
        <v>530</v>
      </c>
      <c r="W132">
        <v>65781</v>
      </c>
      <c r="X132">
        <v>15032</v>
      </c>
      <c r="Y132">
        <v>54981</v>
      </c>
      <c r="Z132">
        <v>24423</v>
      </c>
      <c r="AA132">
        <v>995180</v>
      </c>
      <c r="AB132">
        <v>38852</v>
      </c>
      <c r="AC132">
        <v>1024</v>
      </c>
      <c r="AD132">
        <v>2064</v>
      </c>
    </row>
    <row r="133" spans="2:30" ht="19.149999999999999" customHeight="1" x14ac:dyDescent="0.15">
      <c r="B133">
        <v>251833046</v>
      </c>
      <c r="C133">
        <v>241093099</v>
      </c>
      <c r="D133">
        <v>0</v>
      </c>
      <c r="E133">
        <v>30925502</v>
      </c>
      <c r="F133">
        <v>3805474</v>
      </c>
      <c r="G133">
        <v>0</v>
      </c>
      <c r="H133">
        <v>33982854</v>
      </c>
      <c r="I133">
        <v>33748026</v>
      </c>
      <c r="J133">
        <v>0</v>
      </c>
      <c r="K133">
        <v>960642</v>
      </c>
      <c r="L133">
        <v>109491</v>
      </c>
      <c r="M133">
        <v>0</v>
      </c>
      <c r="N133">
        <v>2024</v>
      </c>
      <c r="P133">
        <v>426</v>
      </c>
      <c r="Q133">
        <v>4382</v>
      </c>
      <c r="R133">
        <v>5.79</v>
      </c>
      <c r="S133">
        <v>30</v>
      </c>
      <c r="T133">
        <v>23950</v>
      </c>
      <c r="U133">
        <v>26900</v>
      </c>
      <c r="V133">
        <v>530</v>
      </c>
      <c r="W133">
        <v>137092</v>
      </c>
      <c r="X133">
        <v>25166</v>
      </c>
      <c r="Y133">
        <v>93453</v>
      </c>
      <c r="Z133">
        <v>49254</v>
      </c>
      <c r="AA133">
        <v>2367770</v>
      </c>
      <c r="AB133">
        <v>83885</v>
      </c>
      <c r="AC133">
        <v>1831</v>
      </c>
      <c r="AD133">
        <v>3902</v>
      </c>
    </row>
    <row r="134" spans="2:30" ht="19.149999999999999" customHeight="1" x14ac:dyDescent="0.15">
      <c r="B134">
        <v>477377783</v>
      </c>
      <c r="C134">
        <v>459564922</v>
      </c>
      <c r="D134">
        <v>0</v>
      </c>
      <c r="E134">
        <v>48481505</v>
      </c>
      <c r="F134">
        <v>5308360</v>
      </c>
      <c r="G134">
        <v>0</v>
      </c>
      <c r="H134">
        <v>94890317</v>
      </c>
      <c r="I134">
        <v>94499678</v>
      </c>
      <c r="J134">
        <v>0</v>
      </c>
      <c r="K134">
        <v>895536</v>
      </c>
      <c r="L134">
        <v>116000</v>
      </c>
      <c r="M134">
        <v>0</v>
      </c>
      <c r="N134">
        <v>3912</v>
      </c>
      <c r="P134">
        <v>1143</v>
      </c>
      <c r="Q134">
        <v>8035</v>
      </c>
      <c r="R134">
        <v>6.57</v>
      </c>
      <c r="S134">
        <v>35</v>
      </c>
      <c r="T134">
        <v>27100</v>
      </c>
      <c r="U134">
        <v>26000</v>
      </c>
      <c r="V134">
        <v>530</v>
      </c>
      <c r="W134">
        <v>276046</v>
      </c>
      <c r="X134">
        <v>50366</v>
      </c>
      <c r="Y134">
        <v>182220</v>
      </c>
      <c r="Z134">
        <v>85514</v>
      </c>
      <c r="AA134">
        <v>4201608</v>
      </c>
      <c r="AB134">
        <v>143904</v>
      </c>
      <c r="AC134">
        <v>3289</v>
      </c>
      <c r="AD134">
        <v>6724</v>
      </c>
    </row>
    <row r="135" spans="2:30" ht="19.149999999999999" customHeight="1" x14ac:dyDescent="0.15">
      <c r="B135">
        <v>130234367</v>
      </c>
      <c r="C135">
        <v>125801062</v>
      </c>
      <c r="D135">
        <v>0</v>
      </c>
      <c r="E135">
        <v>11519602</v>
      </c>
      <c r="F135">
        <v>615980</v>
      </c>
      <c r="G135">
        <v>0</v>
      </c>
      <c r="H135">
        <v>21768633</v>
      </c>
      <c r="I135">
        <v>21590533</v>
      </c>
      <c r="J135">
        <v>0</v>
      </c>
      <c r="K135">
        <v>764928</v>
      </c>
      <c r="L135">
        <v>0</v>
      </c>
      <c r="M135">
        <v>0</v>
      </c>
      <c r="N135">
        <v>1478</v>
      </c>
      <c r="P135">
        <v>380</v>
      </c>
      <c r="Q135">
        <v>3016</v>
      </c>
      <c r="R135">
        <v>5.16</v>
      </c>
      <c r="S135">
        <v>36.5</v>
      </c>
      <c r="T135">
        <v>22000</v>
      </c>
      <c r="U135">
        <v>21000</v>
      </c>
      <c r="V135">
        <v>530</v>
      </c>
      <c r="W135">
        <v>66501</v>
      </c>
      <c r="X135">
        <v>17717</v>
      </c>
      <c r="Y135">
        <v>58476</v>
      </c>
      <c r="Z135">
        <v>27258</v>
      </c>
      <c r="AA135">
        <v>1286300</v>
      </c>
      <c r="AB135">
        <v>48541</v>
      </c>
      <c r="AC135">
        <v>1298</v>
      </c>
      <c r="AD135">
        <v>2658</v>
      </c>
    </row>
    <row r="136" spans="2:30" ht="19.149999999999999" customHeight="1" x14ac:dyDescent="0.15">
      <c r="B136">
        <v>312174795</v>
      </c>
      <c r="C136">
        <v>297708000</v>
      </c>
      <c r="D136">
        <v>0</v>
      </c>
      <c r="E136">
        <v>34077625</v>
      </c>
      <c r="F136">
        <v>5858554</v>
      </c>
      <c r="G136">
        <v>0</v>
      </c>
      <c r="H136">
        <v>30534105</v>
      </c>
      <c r="I136">
        <v>29225600</v>
      </c>
      <c r="J136">
        <v>0</v>
      </c>
      <c r="K136">
        <v>907975</v>
      </c>
      <c r="L136">
        <v>907975</v>
      </c>
      <c r="M136">
        <v>0</v>
      </c>
      <c r="N136">
        <v>2523</v>
      </c>
      <c r="P136">
        <v>400</v>
      </c>
      <c r="Q136">
        <v>5390</v>
      </c>
      <c r="R136">
        <v>5.7</v>
      </c>
      <c r="S136">
        <v>39</v>
      </c>
      <c r="T136">
        <v>25000</v>
      </c>
      <c r="U136">
        <v>25000</v>
      </c>
      <c r="V136">
        <v>530</v>
      </c>
      <c r="W136">
        <v>159055</v>
      </c>
      <c r="X136">
        <v>37207</v>
      </c>
      <c r="Y136">
        <v>124325</v>
      </c>
      <c r="Z136">
        <v>58750</v>
      </c>
      <c r="AA136">
        <v>2790448</v>
      </c>
      <c r="AB136">
        <v>95403</v>
      </c>
      <c r="AC136">
        <v>2350</v>
      </c>
      <c r="AD136">
        <v>4973</v>
      </c>
    </row>
    <row r="137" spans="2:30" ht="19.149999999999999" customHeight="1" x14ac:dyDescent="0.15">
      <c r="B137">
        <v>238816374</v>
      </c>
      <c r="C137">
        <v>233591674</v>
      </c>
      <c r="D137">
        <v>0</v>
      </c>
      <c r="E137">
        <v>13786900</v>
      </c>
      <c r="F137">
        <v>4037875</v>
      </c>
      <c r="G137">
        <v>0</v>
      </c>
      <c r="H137">
        <v>21122126</v>
      </c>
      <c r="I137">
        <v>21122126</v>
      </c>
      <c r="J137">
        <v>0</v>
      </c>
      <c r="K137">
        <v>0</v>
      </c>
      <c r="L137">
        <v>0</v>
      </c>
      <c r="M137">
        <v>0</v>
      </c>
      <c r="N137">
        <v>1763</v>
      </c>
      <c r="P137">
        <v>314</v>
      </c>
      <c r="Q137">
        <v>3922</v>
      </c>
      <c r="R137">
        <v>6.8</v>
      </c>
      <c r="S137">
        <v>40</v>
      </c>
      <c r="T137">
        <v>24000</v>
      </c>
      <c r="U137">
        <v>28100</v>
      </c>
      <c r="V137">
        <v>530</v>
      </c>
      <c r="W137">
        <v>145357</v>
      </c>
      <c r="X137">
        <v>30174</v>
      </c>
      <c r="Y137">
        <v>94368</v>
      </c>
      <c r="Z137">
        <v>49203</v>
      </c>
      <c r="AA137">
        <v>2137619</v>
      </c>
      <c r="AB137">
        <v>75435</v>
      </c>
      <c r="AC137">
        <v>1751</v>
      </c>
      <c r="AD137">
        <v>3932</v>
      </c>
    </row>
    <row r="138" spans="2:30" ht="19.149999999999999" customHeight="1" x14ac:dyDescent="0.15">
      <c r="B138">
        <v>346383700</v>
      </c>
      <c r="C138">
        <v>337122619</v>
      </c>
      <c r="D138">
        <v>0</v>
      </c>
      <c r="E138">
        <v>35610115</v>
      </c>
      <c r="F138">
        <v>4749510</v>
      </c>
      <c r="G138">
        <v>0</v>
      </c>
      <c r="H138">
        <v>24978000</v>
      </c>
      <c r="I138">
        <v>24975381</v>
      </c>
      <c r="J138">
        <v>0</v>
      </c>
      <c r="K138">
        <v>681255</v>
      </c>
      <c r="L138">
        <v>0</v>
      </c>
      <c r="M138">
        <v>0</v>
      </c>
      <c r="N138">
        <v>2657</v>
      </c>
      <c r="P138">
        <v>391</v>
      </c>
      <c r="Q138">
        <v>5966</v>
      </c>
      <c r="R138">
        <v>6.15</v>
      </c>
      <c r="S138">
        <v>35</v>
      </c>
      <c r="T138">
        <v>24000</v>
      </c>
      <c r="U138">
        <v>25000</v>
      </c>
      <c r="V138">
        <v>530</v>
      </c>
      <c r="W138">
        <v>187978</v>
      </c>
      <c r="X138">
        <v>42523</v>
      </c>
      <c r="Y138">
        <v>134688</v>
      </c>
      <c r="Z138">
        <v>62325</v>
      </c>
      <c r="AA138">
        <v>3056580</v>
      </c>
      <c r="AB138">
        <v>121493</v>
      </c>
      <c r="AC138">
        <v>2493</v>
      </c>
      <c r="AD138">
        <v>5612</v>
      </c>
    </row>
    <row r="139" spans="2:30" ht="19.149999999999999" customHeight="1" x14ac:dyDescent="0.15">
      <c r="B139">
        <v>316638746</v>
      </c>
      <c r="C139">
        <v>300966420</v>
      </c>
      <c r="D139">
        <v>0</v>
      </c>
      <c r="E139">
        <v>53789926</v>
      </c>
      <c r="F139">
        <v>5459219</v>
      </c>
      <c r="G139">
        <v>0</v>
      </c>
      <c r="H139">
        <v>33712254</v>
      </c>
      <c r="I139">
        <v>33441654</v>
      </c>
      <c r="J139">
        <v>0</v>
      </c>
      <c r="K139">
        <v>455218</v>
      </c>
      <c r="L139">
        <v>173818</v>
      </c>
      <c r="M139">
        <v>0</v>
      </c>
      <c r="N139">
        <v>2514</v>
      </c>
      <c r="P139">
        <v>451</v>
      </c>
      <c r="Q139">
        <v>5586</v>
      </c>
      <c r="R139">
        <v>5.99</v>
      </c>
      <c r="S139">
        <v>25.91</v>
      </c>
      <c r="T139">
        <v>26043</v>
      </c>
      <c r="U139">
        <v>26023</v>
      </c>
      <c r="V139">
        <v>530</v>
      </c>
      <c r="W139">
        <v>166790</v>
      </c>
      <c r="X139">
        <v>27351</v>
      </c>
      <c r="Y139">
        <v>132743</v>
      </c>
      <c r="Z139">
        <v>59300</v>
      </c>
      <c r="AA139">
        <v>2784478</v>
      </c>
      <c r="AB139">
        <v>105561</v>
      </c>
      <c r="AC139">
        <v>2277</v>
      </c>
      <c r="AD139">
        <v>5101</v>
      </c>
    </row>
    <row r="140" spans="2:30" ht="19.149999999999999" customHeight="1" x14ac:dyDescent="0.15">
      <c r="B140">
        <v>306527126</v>
      </c>
      <c r="C140">
        <v>298228226</v>
      </c>
      <c r="D140">
        <v>0</v>
      </c>
      <c r="E140">
        <v>38002908</v>
      </c>
      <c r="F140">
        <v>1859297</v>
      </c>
      <c r="G140">
        <v>0</v>
      </c>
      <c r="H140">
        <v>18146174</v>
      </c>
      <c r="I140">
        <v>18137374</v>
      </c>
      <c r="J140">
        <v>0</v>
      </c>
      <c r="K140">
        <v>995794</v>
      </c>
      <c r="L140">
        <v>48710</v>
      </c>
      <c r="M140">
        <v>0</v>
      </c>
      <c r="N140">
        <v>2190</v>
      </c>
      <c r="P140">
        <v>298</v>
      </c>
      <c r="Q140">
        <v>5284</v>
      </c>
      <c r="R140">
        <v>4.47</v>
      </c>
      <c r="S140">
        <v>32.130000000000003</v>
      </c>
      <c r="T140">
        <v>25401</v>
      </c>
      <c r="U140">
        <v>26487</v>
      </c>
      <c r="V140">
        <v>530</v>
      </c>
      <c r="W140">
        <v>146877</v>
      </c>
      <c r="X140">
        <v>35191</v>
      </c>
      <c r="Y140">
        <v>126141</v>
      </c>
      <c r="Z140">
        <v>53795</v>
      </c>
      <c r="AA140">
        <v>3285839</v>
      </c>
      <c r="AB140">
        <v>109528</v>
      </c>
      <c r="AC140">
        <v>2031</v>
      </c>
      <c r="AD140">
        <v>4966</v>
      </c>
    </row>
    <row r="141" spans="2:30" ht="19.149999999999999" customHeight="1" x14ac:dyDescent="0.15">
      <c r="B141">
        <v>73626000</v>
      </c>
      <c r="C141">
        <v>71319473</v>
      </c>
      <c r="D141">
        <v>0</v>
      </c>
      <c r="E141">
        <v>2092500</v>
      </c>
      <c r="F141">
        <v>504800</v>
      </c>
      <c r="G141">
        <v>0</v>
      </c>
      <c r="H141">
        <v>4998427</v>
      </c>
      <c r="I141">
        <v>4998427</v>
      </c>
      <c r="J141">
        <v>0</v>
      </c>
      <c r="K141">
        <v>0</v>
      </c>
      <c r="L141">
        <v>0</v>
      </c>
      <c r="M141">
        <v>0</v>
      </c>
      <c r="N141">
        <v>592</v>
      </c>
      <c r="P141">
        <v>76</v>
      </c>
      <c r="Q141">
        <v>1371</v>
      </c>
      <c r="R141">
        <v>7.01</v>
      </c>
      <c r="S141">
        <v>43.22</v>
      </c>
      <c r="T141">
        <v>23502</v>
      </c>
      <c r="U141">
        <v>23468</v>
      </c>
      <c r="V141">
        <v>530</v>
      </c>
      <c r="W141">
        <v>35966</v>
      </c>
      <c r="X141">
        <v>8884</v>
      </c>
      <c r="Y141">
        <v>31093</v>
      </c>
      <c r="Z141">
        <v>13212</v>
      </c>
      <c r="AA141">
        <v>513087</v>
      </c>
      <c r="AB141">
        <v>20555</v>
      </c>
      <c r="AC141">
        <v>563</v>
      </c>
      <c r="AD141">
        <v>1323</v>
      </c>
    </row>
    <row r="142" spans="2:30" ht="19.149999999999999" customHeight="1" x14ac:dyDescent="0.15">
      <c r="B142">
        <v>317692890</v>
      </c>
      <c r="C142">
        <v>300136493</v>
      </c>
      <c r="D142">
        <v>0</v>
      </c>
      <c r="E142">
        <v>47922209</v>
      </c>
      <c r="F142">
        <v>7238759</v>
      </c>
      <c r="G142">
        <v>0</v>
      </c>
      <c r="H142">
        <v>30135710</v>
      </c>
      <c r="I142">
        <v>29561524</v>
      </c>
      <c r="J142">
        <v>0</v>
      </c>
      <c r="K142">
        <v>1533413</v>
      </c>
      <c r="L142">
        <v>23117</v>
      </c>
      <c r="M142">
        <v>0</v>
      </c>
      <c r="N142">
        <v>2705</v>
      </c>
      <c r="P142">
        <v>432</v>
      </c>
      <c r="Q142">
        <v>5887</v>
      </c>
      <c r="R142">
        <v>5.4</v>
      </c>
      <c r="S142">
        <v>26.5</v>
      </c>
      <c r="T142">
        <v>22500</v>
      </c>
      <c r="U142">
        <v>23500</v>
      </c>
      <c r="V142">
        <v>530</v>
      </c>
      <c r="W142">
        <v>171127</v>
      </c>
      <c r="X142">
        <v>31112</v>
      </c>
      <c r="Y142">
        <v>122535</v>
      </c>
      <c r="Z142">
        <v>58891</v>
      </c>
      <c r="AA142">
        <v>3169020</v>
      </c>
      <c r="AB142">
        <v>117404</v>
      </c>
      <c r="AC142">
        <v>2506</v>
      </c>
      <c r="AD142">
        <v>5446</v>
      </c>
    </row>
    <row r="143" spans="2:30" ht="19.149999999999999" customHeight="1" x14ac:dyDescent="0.15">
      <c r="B143">
        <v>588984924</v>
      </c>
      <c r="C143">
        <v>551465510</v>
      </c>
      <c r="D143">
        <v>0</v>
      </c>
      <c r="E143">
        <v>67594358</v>
      </c>
      <c r="F143">
        <v>12369737</v>
      </c>
      <c r="G143">
        <v>0</v>
      </c>
      <c r="H143">
        <v>46622476</v>
      </c>
      <c r="I143">
        <v>46442120</v>
      </c>
      <c r="J143">
        <v>0</v>
      </c>
      <c r="K143">
        <v>571817</v>
      </c>
      <c r="L143">
        <v>230213</v>
      </c>
      <c r="M143">
        <v>0</v>
      </c>
      <c r="N143">
        <v>4517</v>
      </c>
      <c r="P143">
        <v>681</v>
      </c>
      <c r="Q143">
        <v>10289</v>
      </c>
      <c r="R143">
        <v>4.47</v>
      </c>
      <c r="S143">
        <v>40.630000000000003</v>
      </c>
      <c r="T143">
        <v>25042</v>
      </c>
      <c r="U143">
        <v>24632</v>
      </c>
      <c r="V143">
        <v>530</v>
      </c>
      <c r="W143">
        <v>274701</v>
      </c>
      <c r="X143">
        <v>68302</v>
      </c>
      <c r="Y143">
        <v>240128</v>
      </c>
      <c r="Z143">
        <v>103183</v>
      </c>
      <c r="AA143">
        <v>6145481</v>
      </c>
      <c r="AB143">
        <v>168107</v>
      </c>
      <c r="AC143">
        <v>4189</v>
      </c>
      <c r="AD143">
        <v>9589</v>
      </c>
    </row>
    <row r="144" spans="2:30" ht="19.149999999999999" customHeight="1" x14ac:dyDescent="0.15">
      <c r="B144">
        <v>172807221</v>
      </c>
      <c r="C144">
        <v>168485521</v>
      </c>
      <c r="D144">
        <v>0</v>
      </c>
      <c r="E144">
        <v>34921085</v>
      </c>
      <c r="F144">
        <v>3279905</v>
      </c>
      <c r="G144">
        <v>0</v>
      </c>
      <c r="H144">
        <v>17103979</v>
      </c>
      <c r="I144">
        <v>16986979</v>
      </c>
      <c r="J144">
        <v>0</v>
      </c>
      <c r="K144">
        <v>245200</v>
      </c>
      <c r="L144">
        <v>0</v>
      </c>
      <c r="M144">
        <v>0</v>
      </c>
      <c r="N144">
        <v>1699</v>
      </c>
      <c r="P144">
        <v>286</v>
      </c>
      <c r="Q144">
        <v>3812</v>
      </c>
      <c r="R144">
        <v>3.75</v>
      </c>
      <c r="S144">
        <v>32.270000000000003</v>
      </c>
      <c r="T144">
        <v>19563</v>
      </c>
      <c r="U144">
        <v>18739</v>
      </c>
      <c r="V144">
        <v>530</v>
      </c>
      <c r="W144">
        <v>81988</v>
      </c>
      <c r="X144">
        <v>17324</v>
      </c>
      <c r="Y144">
        <v>70505</v>
      </c>
      <c r="Z144">
        <v>30039</v>
      </c>
      <c r="AA144">
        <v>2186357</v>
      </c>
      <c r="AB144">
        <v>53683</v>
      </c>
      <c r="AC144">
        <v>1603</v>
      </c>
      <c r="AD144">
        <v>3604</v>
      </c>
    </row>
    <row r="145" spans="2:30" ht="19.149999999999999" customHeight="1" x14ac:dyDescent="0.15">
      <c r="B145">
        <v>555250452</v>
      </c>
      <c r="C145">
        <v>523965554</v>
      </c>
      <c r="D145">
        <v>0</v>
      </c>
      <c r="E145">
        <v>138123548</v>
      </c>
      <c r="F145">
        <v>21436990</v>
      </c>
      <c r="G145">
        <v>0</v>
      </c>
      <c r="H145">
        <v>92937048</v>
      </c>
      <c r="I145">
        <v>92937048</v>
      </c>
      <c r="J145">
        <v>0</v>
      </c>
      <c r="K145">
        <v>0</v>
      </c>
      <c r="L145">
        <v>0</v>
      </c>
      <c r="M145">
        <v>0</v>
      </c>
      <c r="N145">
        <v>4353</v>
      </c>
      <c r="P145">
        <v>1032</v>
      </c>
      <c r="Q145">
        <v>9166</v>
      </c>
      <c r="R145">
        <v>5.68</v>
      </c>
      <c r="S145">
        <v>32.9</v>
      </c>
      <c r="T145">
        <v>27500</v>
      </c>
      <c r="U145">
        <v>27000</v>
      </c>
      <c r="V145">
        <v>530</v>
      </c>
      <c r="W145">
        <v>291917</v>
      </c>
      <c r="X145">
        <v>55204</v>
      </c>
      <c r="Y145">
        <v>221925</v>
      </c>
      <c r="Z145">
        <v>103599</v>
      </c>
      <c r="AA145">
        <v>5139402</v>
      </c>
      <c r="AB145">
        <v>167798</v>
      </c>
      <c r="AC145">
        <v>3837</v>
      </c>
      <c r="AD145">
        <v>8070</v>
      </c>
    </row>
    <row r="146" spans="2:30" ht="19.149999999999999" customHeight="1" x14ac:dyDescent="0.15">
      <c r="B146">
        <v>513011034</v>
      </c>
      <c r="C146">
        <v>498104611</v>
      </c>
      <c r="D146">
        <v>0</v>
      </c>
      <c r="E146">
        <v>63600485</v>
      </c>
      <c r="F146">
        <v>16763881</v>
      </c>
      <c r="G146">
        <v>0</v>
      </c>
      <c r="H146">
        <v>44232066</v>
      </c>
      <c r="I146">
        <v>43733366</v>
      </c>
      <c r="J146">
        <v>0</v>
      </c>
      <c r="K146">
        <v>133529</v>
      </c>
      <c r="L146">
        <v>17945</v>
      </c>
      <c r="M146">
        <v>0</v>
      </c>
      <c r="N146">
        <v>3199</v>
      </c>
      <c r="P146">
        <v>508</v>
      </c>
      <c r="Q146">
        <v>7797</v>
      </c>
      <c r="R146">
        <v>5.7</v>
      </c>
      <c r="S146">
        <v>27.7</v>
      </c>
      <c r="T146">
        <v>26300</v>
      </c>
      <c r="U146">
        <v>31000</v>
      </c>
      <c r="V146">
        <v>530</v>
      </c>
      <c r="W146">
        <v>362796</v>
      </c>
      <c r="X146">
        <v>44648</v>
      </c>
      <c r="Y146">
        <v>195041</v>
      </c>
      <c r="Z146">
        <v>94209</v>
      </c>
      <c r="AA146">
        <v>335883</v>
      </c>
      <c r="AB146">
        <v>44631</v>
      </c>
      <c r="AC146">
        <v>3039</v>
      </c>
      <c r="AD146">
        <v>7416</v>
      </c>
    </row>
    <row r="147" spans="2:30" ht="19.149999999999999" customHeight="1" x14ac:dyDescent="0.15">
      <c r="B147">
        <v>44423178</v>
      </c>
      <c r="C147">
        <v>44423178</v>
      </c>
      <c r="D147">
        <v>0</v>
      </c>
      <c r="E147">
        <v>125500</v>
      </c>
      <c r="F147">
        <v>0</v>
      </c>
      <c r="G147">
        <v>0</v>
      </c>
      <c r="H147">
        <v>3186122</v>
      </c>
      <c r="I147">
        <v>3186122</v>
      </c>
      <c r="J147">
        <v>0</v>
      </c>
      <c r="K147">
        <v>0</v>
      </c>
      <c r="L147">
        <v>0</v>
      </c>
      <c r="M147">
        <v>0</v>
      </c>
      <c r="N147">
        <v>436</v>
      </c>
      <c r="P147">
        <v>42</v>
      </c>
      <c r="Q147">
        <v>884</v>
      </c>
      <c r="R147">
        <v>5.58</v>
      </c>
      <c r="S147">
        <v>50.1</v>
      </c>
      <c r="T147">
        <v>22000</v>
      </c>
      <c r="U147">
        <v>22900</v>
      </c>
      <c r="V147">
        <v>530</v>
      </c>
      <c r="W147">
        <v>20551</v>
      </c>
      <c r="X147">
        <v>4767</v>
      </c>
      <c r="Y147">
        <v>18788</v>
      </c>
      <c r="Z147">
        <v>9732</v>
      </c>
      <c r="AA147">
        <v>368299</v>
      </c>
      <c r="AB147">
        <v>9515</v>
      </c>
      <c r="AC147">
        <v>425</v>
      </c>
      <c r="AD147">
        <v>851</v>
      </c>
    </row>
    <row r="148" spans="2:30" ht="19.149999999999999" customHeight="1" x14ac:dyDescent="0.15">
      <c r="B148">
        <v>164562901</v>
      </c>
      <c r="C148">
        <v>157504801</v>
      </c>
      <c r="D148">
        <v>0</v>
      </c>
      <c r="E148">
        <v>18001810</v>
      </c>
      <c r="F148">
        <v>1968913</v>
      </c>
      <c r="G148">
        <v>0</v>
      </c>
      <c r="H148">
        <v>15674199</v>
      </c>
      <c r="I148">
        <v>15614199</v>
      </c>
      <c r="J148">
        <v>0</v>
      </c>
      <c r="K148">
        <v>172100</v>
      </c>
      <c r="L148">
        <v>172100</v>
      </c>
      <c r="M148">
        <v>0</v>
      </c>
      <c r="N148">
        <v>1245</v>
      </c>
      <c r="P148">
        <v>203</v>
      </c>
      <c r="Q148">
        <v>2791</v>
      </c>
      <c r="R148">
        <v>5.25</v>
      </c>
      <c r="S148">
        <v>39.200000000000003</v>
      </c>
      <c r="T148">
        <v>26800</v>
      </c>
      <c r="U148">
        <v>26900</v>
      </c>
      <c r="V148">
        <v>530</v>
      </c>
      <c r="W148">
        <v>88897</v>
      </c>
      <c r="X148">
        <v>18174</v>
      </c>
      <c r="Y148">
        <v>69600</v>
      </c>
      <c r="Z148">
        <v>31446</v>
      </c>
      <c r="AA148">
        <v>1693283</v>
      </c>
      <c r="AB148">
        <v>46363</v>
      </c>
      <c r="AC148">
        <v>1169</v>
      </c>
      <c r="AD148">
        <v>2597</v>
      </c>
    </row>
    <row r="149" spans="2:30" ht="19.149999999999999" customHeight="1" x14ac:dyDescent="0.15">
      <c r="B149">
        <v>571541174</v>
      </c>
      <c r="C149">
        <v>534440096</v>
      </c>
      <c r="D149">
        <v>0</v>
      </c>
      <c r="E149">
        <v>96107568</v>
      </c>
      <c r="F149">
        <v>18590776</v>
      </c>
      <c r="G149">
        <v>0</v>
      </c>
      <c r="H149">
        <v>41217826</v>
      </c>
      <c r="I149">
        <v>40891904</v>
      </c>
      <c r="J149">
        <v>0</v>
      </c>
      <c r="K149">
        <v>1518340</v>
      </c>
      <c r="L149">
        <v>584829</v>
      </c>
      <c r="M149">
        <v>0</v>
      </c>
      <c r="N149">
        <v>3620</v>
      </c>
      <c r="P149">
        <v>545</v>
      </c>
      <c r="Q149">
        <v>9408</v>
      </c>
      <c r="R149">
        <v>5.6</v>
      </c>
      <c r="S149">
        <v>29</v>
      </c>
      <c r="T149">
        <v>26800</v>
      </c>
      <c r="U149">
        <v>29200</v>
      </c>
      <c r="V149">
        <v>530</v>
      </c>
      <c r="W149">
        <v>307287</v>
      </c>
      <c r="X149">
        <v>51450</v>
      </c>
      <c r="Y149">
        <v>237341</v>
      </c>
      <c r="Z149">
        <v>97937</v>
      </c>
      <c r="AA149">
        <v>5487291</v>
      </c>
      <c r="AB149">
        <v>177414</v>
      </c>
      <c r="AC149">
        <v>3354</v>
      </c>
      <c r="AD149">
        <v>8856</v>
      </c>
    </row>
    <row r="150" spans="2:30" ht="19.149999999999999" customHeight="1" x14ac:dyDescent="0.15">
      <c r="B150">
        <v>377460379</v>
      </c>
      <c r="C150">
        <v>356138140</v>
      </c>
      <c r="D150">
        <v>0</v>
      </c>
      <c r="E150">
        <v>67682642</v>
      </c>
      <c r="F150">
        <v>11746436</v>
      </c>
      <c r="G150">
        <v>0</v>
      </c>
      <c r="H150">
        <v>34069221</v>
      </c>
      <c r="I150">
        <v>33765166</v>
      </c>
      <c r="J150">
        <v>0</v>
      </c>
      <c r="K150">
        <v>344800</v>
      </c>
      <c r="L150">
        <v>134700</v>
      </c>
      <c r="M150">
        <v>0</v>
      </c>
      <c r="N150">
        <v>2679</v>
      </c>
      <c r="P150">
        <v>426</v>
      </c>
      <c r="Q150">
        <v>6583</v>
      </c>
      <c r="R150">
        <v>5.8</v>
      </c>
      <c r="S150">
        <v>44</v>
      </c>
      <c r="T150">
        <v>25000</v>
      </c>
      <c r="U150">
        <v>30000</v>
      </c>
      <c r="V150">
        <v>530</v>
      </c>
      <c r="W150">
        <v>185882</v>
      </c>
      <c r="X150">
        <v>47429</v>
      </c>
      <c r="Y150">
        <v>154150</v>
      </c>
      <c r="Z150">
        <v>74970</v>
      </c>
      <c r="AA150">
        <v>3204856</v>
      </c>
      <c r="AB150">
        <v>107792</v>
      </c>
      <c r="AC150">
        <v>2499</v>
      </c>
      <c r="AD150">
        <v>6166</v>
      </c>
    </row>
    <row r="151" spans="2:30" ht="19.149999999999999" customHeight="1" x14ac:dyDescent="0.15">
      <c r="B151">
        <v>339606109</v>
      </c>
      <c r="C151">
        <v>324020589</v>
      </c>
      <c r="D151">
        <v>0</v>
      </c>
      <c r="E151">
        <v>42810949</v>
      </c>
      <c r="F151">
        <v>5834963</v>
      </c>
      <c r="G151">
        <v>0</v>
      </c>
      <c r="H151">
        <v>53628191</v>
      </c>
      <c r="I151">
        <v>53344485</v>
      </c>
      <c r="J151">
        <v>0</v>
      </c>
      <c r="K151">
        <v>1709145</v>
      </c>
      <c r="L151">
        <v>492800</v>
      </c>
      <c r="M151">
        <v>0</v>
      </c>
      <c r="N151">
        <v>3512</v>
      </c>
      <c r="P151">
        <v>982</v>
      </c>
      <c r="Q151">
        <v>7690</v>
      </c>
      <c r="R151">
        <v>4</v>
      </c>
      <c r="S151">
        <v>24</v>
      </c>
      <c r="T151">
        <v>20620</v>
      </c>
      <c r="U151">
        <v>19455</v>
      </c>
      <c r="V151">
        <v>530</v>
      </c>
      <c r="W151">
        <v>159680</v>
      </c>
      <c r="X151">
        <v>35621</v>
      </c>
      <c r="Y151">
        <v>135061</v>
      </c>
      <c r="Z151">
        <v>58735</v>
      </c>
      <c r="AA151">
        <v>3774973</v>
      </c>
      <c r="AB151">
        <v>148419</v>
      </c>
      <c r="AC151">
        <v>3019</v>
      </c>
      <c r="AD151">
        <v>6550</v>
      </c>
    </row>
    <row r="152" spans="2:30" ht="19.149999999999999" customHeight="1" x14ac:dyDescent="0.15">
      <c r="B152">
        <v>117593054</v>
      </c>
      <c r="C152">
        <v>113440354</v>
      </c>
      <c r="D152">
        <v>0</v>
      </c>
      <c r="E152">
        <v>10621150</v>
      </c>
      <c r="F152">
        <v>608900</v>
      </c>
      <c r="G152">
        <v>0</v>
      </c>
      <c r="H152">
        <v>14753946</v>
      </c>
      <c r="I152">
        <v>14631446</v>
      </c>
      <c r="J152">
        <v>0</v>
      </c>
      <c r="K152">
        <v>0</v>
      </c>
      <c r="L152">
        <v>0</v>
      </c>
      <c r="M152">
        <v>0</v>
      </c>
      <c r="N152">
        <v>1131</v>
      </c>
      <c r="P152">
        <v>263</v>
      </c>
      <c r="Q152">
        <v>2507</v>
      </c>
      <c r="R152">
        <v>6</v>
      </c>
      <c r="S152">
        <v>35.799999999999997</v>
      </c>
      <c r="T152">
        <v>22900</v>
      </c>
      <c r="U152">
        <v>23000</v>
      </c>
      <c r="V152">
        <v>530</v>
      </c>
      <c r="W152">
        <v>62441</v>
      </c>
      <c r="X152">
        <v>14869</v>
      </c>
      <c r="Y152">
        <v>51685</v>
      </c>
      <c r="Z152">
        <v>23736</v>
      </c>
      <c r="AA152">
        <v>1040684</v>
      </c>
      <c r="AB152">
        <v>41534</v>
      </c>
      <c r="AC152">
        <v>1032</v>
      </c>
      <c r="AD152">
        <v>2257</v>
      </c>
    </row>
    <row r="153" spans="2:30" ht="19.149999999999999" customHeight="1" x14ac:dyDescent="0.15">
      <c r="B153">
        <v>87711342</v>
      </c>
      <c r="C153">
        <v>86884342</v>
      </c>
      <c r="D153">
        <v>0</v>
      </c>
      <c r="E153">
        <v>4517590</v>
      </c>
      <c r="F153">
        <v>1669800</v>
      </c>
      <c r="G153">
        <v>0</v>
      </c>
      <c r="H153">
        <v>4544758</v>
      </c>
      <c r="I153">
        <v>4544758</v>
      </c>
      <c r="J153">
        <v>0</v>
      </c>
      <c r="K153">
        <v>0</v>
      </c>
      <c r="L153">
        <v>0</v>
      </c>
      <c r="M153">
        <v>0</v>
      </c>
      <c r="N153">
        <v>728</v>
      </c>
      <c r="P153">
        <v>51</v>
      </c>
      <c r="Q153">
        <v>1697</v>
      </c>
      <c r="R153">
        <v>6.3</v>
      </c>
      <c r="S153">
        <v>35</v>
      </c>
      <c r="T153">
        <v>22100</v>
      </c>
      <c r="U153">
        <v>22400</v>
      </c>
      <c r="V153">
        <v>530</v>
      </c>
      <c r="W153">
        <v>44144</v>
      </c>
      <c r="X153">
        <v>9733</v>
      </c>
      <c r="Y153">
        <v>36885</v>
      </c>
      <c r="Z153">
        <v>15613</v>
      </c>
      <c r="AA153">
        <v>700703</v>
      </c>
      <c r="AB153">
        <v>27809</v>
      </c>
      <c r="AC153">
        <v>697</v>
      </c>
      <c r="AD153">
        <v>1669</v>
      </c>
    </row>
    <row r="154" spans="2:30" ht="19.149999999999999" customHeight="1" x14ac:dyDescent="0.15">
      <c r="B154">
        <v>70035656</v>
      </c>
      <c r="C154">
        <v>69055156</v>
      </c>
      <c r="D154">
        <v>0</v>
      </c>
      <c r="E154">
        <v>3678300</v>
      </c>
      <c r="F154">
        <v>833500</v>
      </c>
      <c r="G154">
        <v>0</v>
      </c>
      <c r="H154">
        <v>3526044</v>
      </c>
      <c r="I154">
        <v>3526044</v>
      </c>
      <c r="J154">
        <v>0</v>
      </c>
      <c r="K154">
        <v>0</v>
      </c>
      <c r="L154">
        <v>0</v>
      </c>
      <c r="M154">
        <v>0</v>
      </c>
      <c r="N154">
        <v>655</v>
      </c>
      <c r="P154">
        <v>64</v>
      </c>
      <c r="Q154">
        <v>1436</v>
      </c>
      <c r="R154">
        <v>6.84</v>
      </c>
      <c r="S154">
        <v>37.880000000000003</v>
      </c>
      <c r="T154">
        <v>21825</v>
      </c>
      <c r="U154">
        <v>20761</v>
      </c>
      <c r="V154">
        <v>530</v>
      </c>
      <c r="W154">
        <v>35280</v>
      </c>
      <c r="X154">
        <v>8775</v>
      </c>
      <c r="Y154">
        <v>30031</v>
      </c>
      <c r="Z154">
        <v>12768</v>
      </c>
      <c r="AA154">
        <v>509117</v>
      </c>
      <c r="AB154">
        <v>23165</v>
      </c>
      <c r="AC154">
        <v>615</v>
      </c>
      <c r="AD154">
        <v>1376</v>
      </c>
    </row>
    <row r="155" spans="2:30" ht="19.149999999999999" customHeight="1" x14ac:dyDescent="0.15">
      <c r="B155">
        <v>63418794</v>
      </c>
      <c r="C155">
        <v>63418794</v>
      </c>
      <c r="D155">
        <v>0</v>
      </c>
      <c r="E155">
        <v>0</v>
      </c>
      <c r="F155">
        <v>0</v>
      </c>
      <c r="G155">
        <v>0</v>
      </c>
      <c r="H155">
        <v>5428906</v>
      </c>
      <c r="I155">
        <v>5428906</v>
      </c>
      <c r="J155">
        <v>0</v>
      </c>
      <c r="K155">
        <v>0</v>
      </c>
      <c r="L155">
        <v>0</v>
      </c>
      <c r="M155">
        <v>0</v>
      </c>
      <c r="N155">
        <v>529</v>
      </c>
      <c r="P155">
        <v>63</v>
      </c>
      <c r="Q155">
        <v>1231</v>
      </c>
      <c r="R155">
        <v>6.03</v>
      </c>
      <c r="S155">
        <v>26.1</v>
      </c>
      <c r="T155">
        <v>21680</v>
      </c>
      <c r="U155">
        <v>21350</v>
      </c>
      <c r="V155">
        <v>530</v>
      </c>
      <c r="W155">
        <v>30768</v>
      </c>
      <c r="X155">
        <v>7212</v>
      </c>
      <c r="Y155">
        <v>25192</v>
      </c>
      <c r="Z155">
        <v>10760</v>
      </c>
      <c r="AA155">
        <v>510258</v>
      </c>
      <c r="AB155">
        <v>27632</v>
      </c>
      <c r="AC155">
        <v>504</v>
      </c>
      <c r="AD155">
        <v>1162</v>
      </c>
    </row>
    <row r="156" spans="2:30" ht="19.149999999999999" customHeight="1" x14ac:dyDescent="0.15">
      <c r="B156">
        <v>88854125</v>
      </c>
      <c r="C156">
        <v>88167125</v>
      </c>
      <c r="D156">
        <v>0</v>
      </c>
      <c r="E156">
        <v>7685142</v>
      </c>
      <c r="F156">
        <v>857040</v>
      </c>
      <c r="G156">
        <v>0</v>
      </c>
      <c r="H156">
        <v>8784775</v>
      </c>
      <c r="I156">
        <v>8784775</v>
      </c>
      <c r="J156">
        <v>0</v>
      </c>
      <c r="K156">
        <v>40400</v>
      </c>
      <c r="L156">
        <v>40400</v>
      </c>
      <c r="M156">
        <v>0</v>
      </c>
      <c r="N156">
        <v>982</v>
      </c>
      <c r="P156">
        <v>148</v>
      </c>
      <c r="Q156">
        <v>2240</v>
      </c>
      <c r="R156">
        <v>6.3</v>
      </c>
      <c r="S156">
        <v>33</v>
      </c>
      <c r="T156">
        <v>18150</v>
      </c>
      <c r="U156">
        <v>19200</v>
      </c>
      <c r="V156">
        <v>530</v>
      </c>
      <c r="W156">
        <v>46813</v>
      </c>
      <c r="X156">
        <v>7058</v>
      </c>
      <c r="Y156">
        <v>37970</v>
      </c>
      <c r="Z156">
        <v>17798</v>
      </c>
      <c r="AA156">
        <v>743062</v>
      </c>
      <c r="AB156">
        <v>21389</v>
      </c>
      <c r="AC156">
        <v>927</v>
      </c>
      <c r="AD156">
        <v>2092</v>
      </c>
    </row>
    <row r="157" spans="2:30" ht="19.149999999999999" customHeight="1" x14ac:dyDescent="0.15">
      <c r="B157">
        <v>103915931</v>
      </c>
      <c r="C157">
        <v>99201231</v>
      </c>
      <c r="D157">
        <v>0</v>
      </c>
      <c r="E157">
        <v>10255443</v>
      </c>
      <c r="F157">
        <v>1541200</v>
      </c>
      <c r="G157">
        <v>0</v>
      </c>
      <c r="H157">
        <v>16058369</v>
      </c>
      <c r="I157">
        <v>16040869</v>
      </c>
      <c r="J157">
        <v>0</v>
      </c>
      <c r="K157">
        <v>508557</v>
      </c>
      <c r="L157">
        <v>0</v>
      </c>
      <c r="M157">
        <v>0</v>
      </c>
      <c r="N157">
        <v>972</v>
      </c>
      <c r="P157">
        <v>240</v>
      </c>
      <c r="Q157">
        <v>2117</v>
      </c>
      <c r="R157">
        <v>5.79</v>
      </c>
      <c r="S157">
        <v>50.21</v>
      </c>
      <c r="T157">
        <v>23101</v>
      </c>
      <c r="U157">
        <v>21541</v>
      </c>
      <c r="V157">
        <v>530</v>
      </c>
      <c r="W157">
        <v>49414</v>
      </c>
      <c r="X157">
        <v>11064</v>
      </c>
      <c r="Y157">
        <v>43083</v>
      </c>
      <c r="Z157">
        <v>18784</v>
      </c>
      <c r="AA157">
        <v>853446</v>
      </c>
      <c r="AB157">
        <v>22035</v>
      </c>
      <c r="AC157">
        <v>872</v>
      </c>
      <c r="AD157">
        <v>1865</v>
      </c>
    </row>
    <row r="158" spans="2:30" ht="19.149999999999999" customHeight="1" x14ac:dyDescent="0.15">
      <c r="B158">
        <v>137272856</v>
      </c>
      <c r="C158">
        <v>130193948</v>
      </c>
      <c r="D158">
        <v>0</v>
      </c>
      <c r="E158">
        <v>17039199</v>
      </c>
      <c r="F158">
        <v>2770551</v>
      </c>
      <c r="G158">
        <v>0</v>
      </c>
      <c r="H158">
        <v>4327951</v>
      </c>
      <c r="I158">
        <v>4200752</v>
      </c>
      <c r="J158">
        <v>0</v>
      </c>
      <c r="K158">
        <v>322310</v>
      </c>
      <c r="L158">
        <v>136900</v>
      </c>
      <c r="M158">
        <v>0</v>
      </c>
      <c r="N158">
        <v>1059</v>
      </c>
      <c r="P158">
        <v>78</v>
      </c>
      <c r="Q158">
        <v>2801</v>
      </c>
      <c r="R158">
        <v>5.0999999999999996</v>
      </c>
      <c r="S158">
        <v>44.78</v>
      </c>
      <c r="T158">
        <v>20951</v>
      </c>
      <c r="U158">
        <v>23967</v>
      </c>
      <c r="V158">
        <v>530</v>
      </c>
      <c r="W158">
        <v>67278</v>
      </c>
      <c r="X158">
        <v>15847</v>
      </c>
      <c r="Y158">
        <v>56610</v>
      </c>
      <c r="Z158">
        <v>24590</v>
      </c>
      <c r="AA158">
        <v>1319197</v>
      </c>
      <c r="AB158">
        <v>35389</v>
      </c>
      <c r="AC158">
        <v>1026</v>
      </c>
      <c r="AD158">
        <v>2702</v>
      </c>
    </row>
    <row r="159" spans="2:30" ht="19.149999999999999" customHeight="1" x14ac:dyDescent="0.15">
      <c r="B159">
        <v>58468623</v>
      </c>
      <c r="C159">
        <v>58468623</v>
      </c>
      <c r="D159">
        <v>0</v>
      </c>
      <c r="E159">
        <v>0</v>
      </c>
      <c r="F159">
        <v>0</v>
      </c>
      <c r="G159">
        <v>0</v>
      </c>
      <c r="H159">
        <v>4443777</v>
      </c>
      <c r="I159">
        <v>4443777</v>
      </c>
      <c r="J159">
        <v>0</v>
      </c>
      <c r="K159">
        <v>0</v>
      </c>
      <c r="L159">
        <v>0</v>
      </c>
      <c r="M159">
        <v>0</v>
      </c>
      <c r="N159">
        <v>477</v>
      </c>
      <c r="P159">
        <v>48</v>
      </c>
      <c r="Q159">
        <v>1275</v>
      </c>
      <c r="R159">
        <v>6.04</v>
      </c>
      <c r="S159">
        <v>38.06</v>
      </c>
      <c r="T159">
        <v>20167</v>
      </c>
      <c r="U159">
        <v>24574</v>
      </c>
      <c r="V159">
        <v>530</v>
      </c>
      <c r="W159">
        <v>26952</v>
      </c>
      <c r="X159">
        <v>6985</v>
      </c>
      <c r="Y159">
        <v>24906</v>
      </c>
      <c r="Z159">
        <v>11304</v>
      </c>
      <c r="AA159">
        <v>446236</v>
      </c>
      <c r="AB159">
        <v>18353</v>
      </c>
      <c r="AC159">
        <v>460</v>
      </c>
      <c r="AD159">
        <v>1235</v>
      </c>
    </row>
    <row r="160" spans="2:30" ht="19.149999999999999" customHeight="1" x14ac:dyDescent="0.15">
      <c r="B160">
        <v>79445554</v>
      </c>
      <c r="C160">
        <v>78558554</v>
      </c>
      <c r="D160">
        <v>0</v>
      </c>
      <c r="E160">
        <v>1471900</v>
      </c>
      <c r="F160">
        <v>577400</v>
      </c>
      <c r="G160">
        <v>0</v>
      </c>
      <c r="H160">
        <v>4489846</v>
      </c>
      <c r="I160">
        <v>4489846</v>
      </c>
      <c r="J160">
        <v>0</v>
      </c>
      <c r="K160">
        <v>0</v>
      </c>
      <c r="L160">
        <v>0</v>
      </c>
      <c r="M160">
        <v>0</v>
      </c>
      <c r="N160">
        <v>826</v>
      </c>
      <c r="P160">
        <v>58</v>
      </c>
      <c r="Q160">
        <v>2171</v>
      </c>
      <c r="R160">
        <v>5</v>
      </c>
      <c r="S160">
        <v>42.8</v>
      </c>
      <c r="T160">
        <v>16000</v>
      </c>
      <c r="U160">
        <v>23500</v>
      </c>
      <c r="V160">
        <v>530</v>
      </c>
      <c r="W160">
        <v>37167</v>
      </c>
      <c r="X160">
        <v>7558</v>
      </c>
      <c r="Y160">
        <v>33200</v>
      </c>
      <c r="Z160">
        <v>18612</v>
      </c>
      <c r="AA160">
        <v>743340</v>
      </c>
      <c r="AB160">
        <v>17659</v>
      </c>
      <c r="AC160">
        <v>792</v>
      </c>
      <c r="AD160">
        <v>2075</v>
      </c>
    </row>
    <row r="161" spans="2:30" ht="19.149999999999999" customHeight="1" x14ac:dyDescent="0.15">
      <c r="B161">
        <v>323210900</v>
      </c>
      <c r="C161">
        <v>320206590</v>
      </c>
      <c r="D161">
        <v>0</v>
      </c>
      <c r="E161">
        <v>13648146</v>
      </c>
      <c r="F161">
        <v>1582132</v>
      </c>
      <c r="G161">
        <v>0</v>
      </c>
      <c r="H161">
        <v>27428600</v>
      </c>
      <c r="I161">
        <v>27428600</v>
      </c>
      <c r="J161">
        <v>0</v>
      </c>
      <c r="K161">
        <v>0</v>
      </c>
      <c r="L161">
        <v>0</v>
      </c>
      <c r="M161">
        <v>0</v>
      </c>
      <c r="N161">
        <v>2869</v>
      </c>
      <c r="P161">
        <v>546</v>
      </c>
      <c r="Q161">
        <v>7067</v>
      </c>
      <c r="R161">
        <v>5.27</v>
      </c>
      <c r="S161">
        <v>20.65</v>
      </c>
      <c r="T161">
        <v>20060</v>
      </c>
      <c r="U161">
        <v>21280</v>
      </c>
      <c r="V161">
        <v>530</v>
      </c>
      <c r="W161">
        <v>163036</v>
      </c>
      <c r="X161">
        <v>17511</v>
      </c>
      <c r="Y161">
        <v>130270</v>
      </c>
      <c r="Z161">
        <v>55583</v>
      </c>
      <c r="AA161">
        <v>3093676</v>
      </c>
      <c r="AB161">
        <v>84804</v>
      </c>
      <c r="AC161">
        <v>2511</v>
      </c>
      <c r="AD161">
        <v>6472</v>
      </c>
    </row>
    <row r="162" spans="2:30" ht="19.149999999999999" customHeight="1" x14ac:dyDescent="0.15">
      <c r="B162">
        <v>108208315</v>
      </c>
      <c r="C162">
        <v>106876715</v>
      </c>
      <c r="D162">
        <v>0</v>
      </c>
      <c r="E162">
        <v>8716917</v>
      </c>
      <c r="F162">
        <v>1441970</v>
      </c>
      <c r="G162">
        <v>0</v>
      </c>
      <c r="H162">
        <v>8936985</v>
      </c>
      <c r="I162">
        <v>8936985</v>
      </c>
      <c r="J162">
        <v>0</v>
      </c>
      <c r="K162">
        <v>358553</v>
      </c>
      <c r="L162">
        <v>27000</v>
      </c>
      <c r="M162">
        <v>0</v>
      </c>
      <c r="N162">
        <v>1088</v>
      </c>
      <c r="P162">
        <v>139</v>
      </c>
      <c r="Q162">
        <v>2536</v>
      </c>
      <c r="R162">
        <v>0</v>
      </c>
      <c r="S162">
        <v>0</v>
      </c>
      <c r="T162">
        <v>0</v>
      </c>
      <c r="U162">
        <v>0</v>
      </c>
      <c r="V162">
        <v>530</v>
      </c>
      <c r="W162">
        <v>56183</v>
      </c>
      <c r="X162">
        <v>9519</v>
      </c>
      <c r="Y162">
        <v>45125</v>
      </c>
      <c r="Z162">
        <v>22550</v>
      </c>
      <c r="AA162">
        <v>864369</v>
      </c>
      <c r="AB162">
        <v>27196</v>
      </c>
      <c r="AC162">
        <v>1025</v>
      </c>
      <c r="AD162">
        <v>2375</v>
      </c>
    </row>
    <row r="163" spans="2:30" ht="19.149999999999999" customHeight="1" x14ac:dyDescent="0.15">
      <c r="B163">
        <v>103263123</v>
      </c>
      <c r="C163">
        <v>103241523</v>
      </c>
      <c r="D163">
        <v>0</v>
      </c>
      <c r="E163">
        <v>177000</v>
      </c>
      <c r="F163">
        <v>89900</v>
      </c>
      <c r="G163">
        <v>0</v>
      </c>
      <c r="H163">
        <v>6547777</v>
      </c>
      <c r="I163">
        <v>6547777</v>
      </c>
      <c r="J163">
        <v>0</v>
      </c>
      <c r="K163">
        <v>0</v>
      </c>
      <c r="L163">
        <v>0</v>
      </c>
      <c r="M163">
        <v>0</v>
      </c>
      <c r="N163">
        <v>892</v>
      </c>
      <c r="P163">
        <v>102</v>
      </c>
      <c r="Q163">
        <v>2507</v>
      </c>
      <c r="R163">
        <v>6.55</v>
      </c>
      <c r="S163">
        <v>23.79</v>
      </c>
      <c r="T163">
        <v>18000</v>
      </c>
      <c r="U163">
        <v>24000</v>
      </c>
      <c r="V163">
        <v>530</v>
      </c>
      <c r="W163">
        <v>51323</v>
      </c>
      <c r="X163">
        <v>7062</v>
      </c>
      <c r="Y163">
        <v>42228</v>
      </c>
      <c r="Z163">
        <v>20064</v>
      </c>
      <c r="AA163">
        <v>783561</v>
      </c>
      <c r="AB163">
        <v>29686</v>
      </c>
      <c r="AC163">
        <v>836</v>
      </c>
      <c r="AD163">
        <v>2346</v>
      </c>
    </row>
    <row r="164" spans="2:30" ht="19.149999999999999" customHeight="1" x14ac:dyDescent="0.15">
      <c r="B164">
        <v>301433300</v>
      </c>
      <c r="C164">
        <v>301433300</v>
      </c>
      <c r="D164">
        <v>0</v>
      </c>
      <c r="E164">
        <v>0</v>
      </c>
      <c r="F164">
        <v>0</v>
      </c>
      <c r="G164">
        <v>0</v>
      </c>
      <c r="N164">
        <v>714</v>
      </c>
      <c r="P164">
        <v>0</v>
      </c>
      <c r="Q164">
        <v>2119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200284</v>
      </c>
      <c r="X164">
        <v>0</v>
      </c>
      <c r="Y164">
        <v>101413</v>
      </c>
      <c r="Z164">
        <v>0</v>
      </c>
      <c r="AA164">
        <v>0</v>
      </c>
      <c r="AB164">
        <v>0</v>
      </c>
      <c r="AC164">
        <v>0</v>
      </c>
      <c r="AD164">
        <v>0</v>
      </c>
    </row>
    <row r="165" spans="2:30" ht="19.149999999999999" customHeight="1" x14ac:dyDescent="0.15">
      <c r="B165">
        <v>327698644</v>
      </c>
      <c r="C165">
        <v>327476600</v>
      </c>
      <c r="D165">
        <v>0</v>
      </c>
      <c r="E165">
        <v>0</v>
      </c>
      <c r="F165">
        <v>0</v>
      </c>
      <c r="G165">
        <v>0</v>
      </c>
      <c r="N165">
        <v>1714</v>
      </c>
      <c r="P165">
        <v>0</v>
      </c>
      <c r="Q165">
        <v>3188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110000</v>
      </c>
      <c r="X165">
        <v>0</v>
      </c>
      <c r="Y165">
        <v>219884</v>
      </c>
      <c r="Z165">
        <v>0</v>
      </c>
      <c r="AA165">
        <v>0</v>
      </c>
      <c r="AB165">
        <v>0</v>
      </c>
      <c r="AC165">
        <v>0</v>
      </c>
      <c r="AD165">
        <v>0</v>
      </c>
    </row>
    <row r="166" spans="2:30" ht="19.149999999999999" customHeight="1" x14ac:dyDescent="0.15">
      <c r="B166">
        <v>26738470921</v>
      </c>
      <c r="C166">
        <v>24717013954</v>
      </c>
      <c r="D166">
        <v>7613375</v>
      </c>
      <c r="E166">
        <v>5838883126</v>
      </c>
      <c r="F166">
        <v>661792154</v>
      </c>
      <c r="G166">
        <v>42958392</v>
      </c>
      <c r="H166">
        <v>3794694213</v>
      </c>
      <c r="I166">
        <v>3750606183</v>
      </c>
      <c r="J166">
        <v>0</v>
      </c>
      <c r="K166">
        <v>106542730</v>
      </c>
      <c r="L166">
        <v>18542777</v>
      </c>
      <c r="M166">
        <v>0</v>
      </c>
      <c r="N166">
        <v>216635</v>
      </c>
      <c r="P166">
        <v>46496</v>
      </c>
      <c r="Q166">
        <v>454959</v>
      </c>
      <c r="R166">
        <v>254.49</v>
      </c>
      <c r="S166">
        <v>1274.97</v>
      </c>
      <c r="T166">
        <v>1012116</v>
      </c>
      <c r="U166">
        <v>1056950</v>
      </c>
      <c r="V166">
        <v>23320</v>
      </c>
      <c r="W166">
        <v>17012182</v>
      </c>
      <c r="X166">
        <v>1595301</v>
      </c>
      <c r="Y166">
        <v>10209651</v>
      </c>
      <c r="Z166">
        <v>4930619</v>
      </c>
      <c r="AA166">
        <v>248067355</v>
      </c>
      <c r="AB166">
        <v>6788137</v>
      </c>
      <c r="AC166">
        <v>193591</v>
      </c>
      <c r="AD166">
        <v>407250</v>
      </c>
    </row>
    <row r="167" spans="2:30" ht="19.149999999999999" customHeight="1" x14ac:dyDescent="0.15">
      <c r="B167">
        <v>629131944</v>
      </c>
      <c r="C167">
        <v>628909900</v>
      </c>
      <c r="D167">
        <v>0</v>
      </c>
      <c r="E167">
        <v>0</v>
      </c>
      <c r="F167">
        <v>0</v>
      </c>
      <c r="G167">
        <v>0</v>
      </c>
      <c r="N167">
        <v>2428</v>
      </c>
      <c r="P167">
        <v>0</v>
      </c>
      <c r="Q167">
        <v>5307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310284</v>
      </c>
      <c r="X167">
        <v>0</v>
      </c>
      <c r="Y167">
        <v>321297</v>
      </c>
      <c r="Z167">
        <v>0</v>
      </c>
      <c r="AA167">
        <v>0</v>
      </c>
      <c r="AB167">
        <v>0</v>
      </c>
      <c r="AC167">
        <v>0</v>
      </c>
      <c r="AD167">
        <v>0</v>
      </c>
    </row>
    <row r="168" spans="2:30" ht="19.149999999999999" customHeight="1" x14ac:dyDescent="0.15">
      <c r="B168">
        <v>27367602865</v>
      </c>
      <c r="C168">
        <v>25345923854</v>
      </c>
      <c r="D168">
        <v>7613375</v>
      </c>
      <c r="E168">
        <v>5838883126</v>
      </c>
      <c r="F168">
        <v>661792154</v>
      </c>
      <c r="G168">
        <v>42958392</v>
      </c>
      <c r="H168">
        <v>3794694213</v>
      </c>
      <c r="I168">
        <v>3750606183</v>
      </c>
      <c r="J168">
        <v>0</v>
      </c>
      <c r="K168">
        <v>106542730</v>
      </c>
      <c r="L168">
        <v>18542777</v>
      </c>
      <c r="M168">
        <v>0</v>
      </c>
      <c r="N168">
        <v>219063</v>
      </c>
      <c r="P168">
        <v>46496</v>
      </c>
      <c r="Q168">
        <v>460266</v>
      </c>
      <c r="R168">
        <v>254.49</v>
      </c>
      <c r="S168">
        <v>1274.97</v>
      </c>
      <c r="T168">
        <v>1012116</v>
      </c>
      <c r="U168">
        <v>1056950</v>
      </c>
      <c r="V168">
        <v>23320</v>
      </c>
      <c r="W168">
        <v>17322466</v>
      </c>
      <c r="X168">
        <v>1595301</v>
      </c>
      <c r="Y168">
        <v>10530948</v>
      </c>
      <c r="Z168">
        <v>4930619</v>
      </c>
      <c r="AA168">
        <v>248067355</v>
      </c>
      <c r="AB168">
        <v>6788137</v>
      </c>
      <c r="AC168">
        <v>193591</v>
      </c>
      <c r="AD168">
        <v>407250</v>
      </c>
    </row>
  </sheetData>
  <mergeCells count="67">
    <mergeCell ref="U5:U7"/>
    <mergeCell ref="P4:Q4"/>
    <mergeCell ref="AH4:AI4"/>
    <mergeCell ref="AZ4:BA4"/>
    <mergeCell ref="B5:B6"/>
    <mergeCell ref="C5:C7"/>
    <mergeCell ref="D5:D7"/>
    <mergeCell ref="E5:E7"/>
    <mergeCell ref="G5:G7"/>
    <mergeCell ref="H5:H7"/>
    <mergeCell ref="I5:I7"/>
    <mergeCell ref="L5:L7"/>
    <mergeCell ref="M5:M7"/>
    <mergeCell ref="N5:N7"/>
    <mergeCell ref="R5:R6"/>
    <mergeCell ref="T5:T6"/>
    <mergeCell ref="AN5:AN7"/>
    <mergeCell ref="V5:V7"/>
    <mergeCell ref="W5:W7"/>
    <mergeCell ref="Y5:Y7"/>
    <mergeCell ref="Z5:Z7"/>
    <mergeCell ref="AA5:AA7"/>
    <mergeCell ref="AD5:AD7"/>
    <mergeCell ref="BA6:BA7"/>
    <mergeCell ref="AX5:AX7"/>
    <mergeCell ref="BB5:BB6"/>
    <mergeCell ref="BI5:BI7"/>
    <mergeCell ref="BN5:BN7"/>
    <mergeCell ref="BD6:BD7"/>
    <mergeCell ref="BE6:BE7"/>
    <mergeCell ref="BF6:BF7"/>
    <mergeCell ref="BG6:BG7"/>
    <mergeCell ref="BH6:BH7"/>
    <mergeCell ref="BJ6:BJ7"/>
    <mergeCell ref="BK6:BK7"/>
    <mergeCell ref="BL6:BL7"/>
    <mergeCell ref="BM6:BM7"/>
    <mergeCell ref="P6:P7"/>
    <mergeCell ref="Q6:Q7"/>
    <mergeCell ref="AH6:AH7"/>
    <mergeCell ref="AI6:AI7"/>
    <mergeCell ref="AZ6:AZ7"/>
    <mergeCell ref="AO5:AO7"/>
    <mergeCell ref="AQ5:AQ7"/>
    <mergeCell ref="AR5:AR7"/>
    <mergeCell ref="AS5:AS7"/>
    <mergeCell ref="AV5:AV7"/>
    <mergeCell ref="AW5:AW7"/>
    <mergeCell ref="AE5:AE7"/>
    <mergeCell ref="AF5:AF7"/>
    <mergeCell ref="AJ5:AJ6"/>
    <mergeCell ref="AL5:AL6"/>
    <mergeCell ref="AM5:AM7"/>
    <mergeCell ref="BP6:BP7"/>
    <mergeCell ref="BX5:BX6"/>
    <mergeCell ref="BY5:BY6"/>
    <mergeCell ref="BZ5:BZ6"/>
    <mergeCell ref="CA5:CA7"/>
    <mergeCell ref="BP5:BS5"/>
    <mergeCell ref="BT5:BT7"/>
    <mergeCell ref="CD6:CD7"/>
    <mergeCell ref="BQ6:BQ7"/>
    <mergeCell ref="BR6:BR7"/>
    <mergeCell ref="BS6:BS7"/>
    <mergeCell ref="BU6:BU7"/>
    <mergeCell ref="CB6:CB7"/>
    <mergeCell ref="CC6:CC7"/>
  </mergeCells>
  <phoneticPr fontId="3"/>
  <pageMargins left="0.78740157480314965" right="0.78740157480314965" top="0.98425196850393704" bottom="0.98425196850393704" header="0.51181102362204722" footer="0.51181102362204722"/>
  <pageSetup paperSize="9" scale="78" firstPageNumber="54" orientation="portrait" useFirstPageNumber="1" r:id="rId1"/>
  <headerFooter scaleWithDoc="0"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28</vt:i4>
      </vt:variant>
    </vt:vector>
  </HeadingPairs>
  <TitlesOfParts>
    <vt:vector size="31" baseType="lpstr">
      <vt:lpstr>第６表_経理状況</vt:lpstr>
      <vt:lpstr>第７表_科目別収支状況（県）</vt:lpstr>
      <vt:lpstr>第８表_賦課徴収状況</vt:lpstr>
      <vt:lpstr>dir_PDF</vt:lpstr>
      <vt:lpstr>'第７表_科目別収支状況（県）'!nen</vt:lpstr>
      <vt:lpstr>第６表_経理状況!print_a</vt:lpstr>
      <vt:lpstr>第８表_賦課徴収状況!print_a</vt:lpstr>
      <vt:lpstr>第６表_経理状況!Print_Area</vt:lpstr>
      <vt:lpstr>'第７表_科目別収支状況（県）'!Print_Area</vt:lpstr>
      <vt:lpstr>第８表_賦課徴収状況!Print_Area</vt:lpstr>
      <vt:lpstr>第６表_経理状況!print_b</vt:lpstr>
      <vt:lpstr>第８表_賦課徴収状況!print_b</vt:lpstr>
      <vt:lpstr>第６表_経理状況!print_c</vt:lpstr>
      <vt:lpstr>第８表_賦課徴収状況!print_c</vt:lpstr>
      <vt:lpstr>第６表_経理状況!print_d</vt:lpstr>
      <vt:lpstr>第８表_賦課徴収状況!print_d</vt:lpstr>
      <vt:lpstr>第６表_経理状況!print_e</vt:lpstr>
      <vt:lpstr>第８表_賦課徴収状況!print_e</vt:lpstr>
      <vt:lpstr>print_f</vt:lpstr>
      <vt:lpstr>print_g</vt:lpstr>
      <vt:lpstr>print_h</vt:lpstr>
      <vt:lpstr>print_i</vt:lpstr>
      <vt:lpstr>tenki_a</vt:lpstr>
      <vt:lpstr>tenki_b</vt:lpstr>
      <vt:lpstr>tenki_c</vt:lpstr>
      <vt:lpstr>tenki_d</vt:lpstr>
      <vt:lpstr>tenki_e</vt:lpstr>
      <vt:lpstr>tenki_f</vt:lpstr>
      <vt:lpstr>tenki_g</vt:lpstr>
      <vt:lpstr>tenki_h</vt:lpstr>
      <vt:lpstr>tenki_i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E008</dc:creator>
  <cp:lastModifiedBy>E008</cp:lastModifiedBy>
  <cp:lastPrinted>2024-09-11T05:56:24Z</cp:lastPrinted>
  <dcterms:created xsi:type="dcterms:W3CDTF">2024-09-10T07:38:18Z</dcterms:created>
  <dcterms:modified xsi:type="dcterms:W3CDTF">2024-10-02T02:34:20Z</dcterms:modified>
</cp:coreProperties>
</file>